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Сп3" sheetId="5" r:id="rId5"/>
    <sheet name="3" sheetId="6" r:id="rId6"/>
    <sheet name="Сп2" sheetId="7" r:id="rId7"/>
    <sheet name="2" sheetId="8" r:id="rId8"/>
    <sheet name="Сп1" sheetId="9" r:id="rId9"/>
    <sheet name="1стр1" sheetId="10" r:id="rId10"/>
    <sheet name="1стр2" sheetId="11" r:id="rId11"/>
    <sheet name="СпК" sheetId="12" r:id="rId12"/>
    <sheet name="К" sheetId="13" r:id="rId13"/>
    <sheet name="СпМ" sheetId="14" r:id="rId14"/>
    <sheet name="М" sheetId="15" r:id="rId15"/>
  </sheets>
  <definedNames>
    <definedName name="_xlnm.Print_Area" localSheetId="9">'1стр1'!$A$1:$G$75</definedName>
    <definedName name="_xlnm.Print_Area" localSheetId="10">'1стр2'!$A$1:$K$76</definedName>
    <definedName name="_xlnm.Print_Area" localSheetId="7">'2'!$A$1:$J$35</definedName>
    <definedName name="_xlnm.Print_Area" localSheetId="5">'3'!$A$1:$J$71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12">'К'!$A$1:$J$35</definedName>
    <definedName name="_xlnm.Print_Area" localSheetId="14">'М'!$A$1:$J$71</definedName>
    <definedName name="_xlnm.Print_Area" localSheetId="8">'Сп1'!$A$1:$I$64</definedName>
    <definedName name="_xlnm.Print_Area" localSheetId="6">'Сп2'!$A$1:$I$64</definedName>
    <definedName name="_xlnm.Print_Area" localSheetId="4">'Сп3'!$A$1:$I$64</definedName>
    <definedName name="_xlnm.Print_Area" localSheetId="0">'Сп4'!$A$1:$I$64</definedName>
    <definedName name="_xlnm.Print_Area" localSheetId="11">'СпК'!$A$1:$I$64</definedName>
    <definedName name="_xlnm.Print_Area" localSheetId="13">'СпМ'!$A$1:$I$64</definedName>
  </definedNames>
  <calcPr fullCalcOnLoad="1" refMode="R1C1"/>
</workbook>
</file>

<file path=xl/sharedStrings.xml><?xml version="1.0" encoding="utf-8"?>
<sst xmlns="http://schemas.openxmlformats.org/spreadsheetml/2006/main" count="786" uniqueCount="127">
  <si>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</si>
  <si>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</si>
  <si>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</si>
  <si>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</si>
  <si>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</si>
  <si>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</si>
  <si>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</si>
  <si>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</si>
  <si>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</si>
  <si>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</si>
  <si>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</si>
  <si>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</si>
  <si>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</si>
  <si>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</si>
  <si>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</si>
  <si>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</si>
  <si>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Кубок Башкортостана 2008</t>
  </si>
  <si>
    <t>нет</t>
  </si>
  <si>
    <t>Яковлев Михаил</t>
  </si>
  <si>
    <t>Валеев Риф</t>
  </si>
  <si>
    <t>Шакуров Нафис</t>
  </si>
  <si>
    <t>Исмайлов Азат</t>
  </si>
  <si>
    <t>Топорков Артем</t>
  </si>
  <si>
    <t>Максютов Азат</t>
  </si>
  <si>
    <t>Мицул Тимофей</t>
  </si>
  <si>
    <t>Хабиров Марс</t>
  </si>
  <si>
    <t>Сазонов Николай</t>
  </si>
  <si>
    <t>Сафиуллин Александр</t>
  </si>
  <si>
    <t>Барышев Сергей</t>
  </si>
  <si>
    <t>Тодрамович Александр</t>
  </si>
  <si>
    <t>Топорков Юрий</t>
  </si>
  <si>
    <t>Топорков Артур</t>
  </si>
  <si>
    <t>Давлетов Тимур</t>
  </si>
  <si>
    <t>Финал Турнира Олимпийскому дню. 21 июня.</t>
  </si>
  <si>
    <t>Уткулов Ринат</t>
  </si>
  <si>
    <t>Сафиуллин Азат</t>
  </si>
  <si>
    <t>Полуфинал Турнира Олимпийскому дню. 15 июня.</t>
  </si>
  <si>
    <t>Зубайдуллин Артем</t>
  </si>
  <si>
    <t>Рахматуллин Равиль</t>
  </si>
  <si>
    <t>Халимонов Евгений</t>
  </si>
  <si>
    <t>Четвертьфинал Турнира Олимпийскому дню. 7 июня.</t>
  </si>
  <si>
    <t>Толкачев Иван</t>
  </si>
  <si>
    <t>Лось Андрей</t>
  </si>
  <si>
    <t>Ласько Михаил</t>
  </si>
  <si>
    <t>Васильев Александр</t>
  </si>
  <si>
    <t>Полушин Сергей</t>
  </si>
  <si>
    <t>Ларионов Сергей</t>
  </si>
  <si>
    <t>Тарараев Петр</t>
  </si>
  <si>
    <t>Гарипова Илина</t>
  </si>
  <si>
    <t>Ишметов Александр</t>
  </si>
  <si>
    <t>Волков Арнольд</t>
  </si>
  <si>
    <t>Бикбулатов Ильдар</t>
  </si>
  <si>
    <t>Гафурова Эльмира</t>
  </si>
  <si>
    <t>Истомин Андрей</t>
  </si>
  <si>
    <t>Бадретдинов Роман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</si>
  <si>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</si>
  <si>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</si>
  <si>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</si>
  <si>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</si>
  <si>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</si>
  <si>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</si>
  <si>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</si>
  <si>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</si>
  <si>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</si>
  <si>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</si>
  <si>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</si>
  <si>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</si>
  <si>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</si>
  <si>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</si>
  <si>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</si>
  <si>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</si>
  <si>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Грошев Юрий</t>
  </si>
  <si>
    <t>Осьмофинал Турнира Олимпийскому дню. 31 мая.</t>
  </si>
  <si>
    <t>Краснова Светлана</t>
  </si>
  <si>
    <t>Карташов Алексей</t>
  </si>
  <si>
    <t>Саитов Ринат</t>
  </si>
  <si>
    <t>1/16 финала Турнира Олимпийскому дню. 25 мая.</t>
  </si>
  <si>
    <t>Крайников Геннадий</t>
  </si>
  <si>
    <t>Хакимов Фларит</t>
  </si>
  <si>
    <t>Клементьева Елена</t>
  </si>
  <si>
    <t>Кутлугужин Фаниль</t>
  </si>
  <si>
    <t>Захаров Андрей</t>
  </si>
  <si>
    <t>Шлапакова Ксения</t>
  </si>
  <si>
    <t>Кинзикеев Виль</t>
  </si>
  <si>
    <t>1/32 финала Турнира Олимпийскому дню. 17 мая.</t>
  </si>
  <si>
    <t>Якшибаева Эльвира</t>
  </si>
  <si>
    <t>Губайдуллин Рафаэль</t>
  </si>
  <si>
    <t>Зарипова Эльвина</t>
  </si>
  <si>
    <t>Юлдашбаев Марат</t>
  </si>
  <si>
    <t>Пермяков Никита</t>
  </si>
  <si>
    <t>Латыпов Тимур</t>
  </si>
  <si>
    <t>Емелин Илья</t>
  </si>
  <si>
    <t>Латыпов Аллан</t>
  </si>
  <si>
    <t>Якшимбетов Радмир</t>
  </si>
  <si>
    <t>Шаяхметов Азамат</t>
  </si>
  <si>
    <t>Набиуллина Светлана</t>
  </si>
  <si>
    <t>Фаррахов Ильгиз</t>
  </si>
  <si>
    <t>Ханнанов Рустам</t>
  </si>
  <si>
    <t>Фаизов Альберт</t>
  </si>
  <si>
    <t>Брылов Егор</t>
  </si>
  <si>
    <t>Григорьев Руслан</t>
  </si>
  <si>
    <t>Ларионов Вадим</t>
  </si>
  <si>
    <t>Саитов Эмиль</t>
  </si>
  <si>
    <t>Коновалов Александр</t>
  </si>
  <si>
    <t>Неизвестных Игорь</t>
  </si>
  <si>
    <t>Докшин Юрий</t>
  </si>
  <si>
    <t>Юлдашев Руслан</t>
  </si>
  <si>
    <t>Шаймарданова Аида</t>
  </si>
  <si>
    <t>Гильванов Роман</t>
  </si>
  <si>
    <t>Шаймарданова Аделя</t>
  </si>
  <si>
    <t>Кагарманов Ильмир</t>
  </si>
  <si>
    <t>Андреева Александра</t>
  </si>
  <si>
    <t>Цветков Антон</t>
  </si>
  <si>
    <t>Халилова Роксана</t>
  </si>
  <si>
    <t>Ефремов Владислав</t>
  </si>
  <si>
    <t>Афоничев Демид</t>
  </si>
  <si>
    <t>Халилов Арслан</t>
  </si>
  <si>
    <t>Гузаиров Айнур</t>
  </si>
  <si>
    <t>Валитов Денис</t>
  </si>
  <si>
    <t>Григорьев Дмитрий</t>
  </si>
  <si>
    <t>Колушов Александр</t>
  </si>
  <si>
    <t>Самигуллина Камилла</t>
  </si>
  <si>
    <t>Нигматулина Элина</t>
  </si>
  <si>
    <t>Ишбулдина Полина</t>
  </si>
  <si>
    <t>Кабирова Ильмира</t>
  </si>
  <si>
    <t>Шмальц Андрей</t>
  </si>
  <si>
    <t>19-е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</si>
</sst>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2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left"/>
      <protection/>
    </xf>
    <xf numFmtId="0" fontId="12" fillId="2" borderId="0" xfId="0" applyFont="1" applyFill="1" applyAlignment="1">
      <alignment horizontal="right" vertical="center"/>
    </xf>
    <xf numFmtId="0" fontId="12" fillId="2" borderId="8" xfId="0" applyFont="1" applyFill="1" applyBorder="1" applyAlignment="1">
      <alignment vertical="center"/>
    </xf>
    <xf numFmtId="0" fontId="14" fillId="2" borderId="3" xfId="0" applyFont="1" applyFill="1" applyBorder="1" applyAlignment="1" applyProtection="1">
      <alignment horizontal="left"/>
      <protection/>
    </xf>
    <xf numFmtId="0" fontId="12" fillId="2" borderId="5" xfId="0" applyFont="1" applyFill="1" applyBorder="1" applyAlignment="1">
      <alignment horizontal="right" vertical="center"/>
    </xf>
    <xf numFmtId="0" fontId="14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7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12" fillId="2" borderId="5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left"/>
      <protection/>
    </xf>
    <xf numFmtId="0" fontId="12" fillId="2" borderId="1" xfId="0" applyFont="1" applyFill="1" applyBorder="1" applyAlignment="1">
      <alignment horizontal="right" vertical="center"/>
    </xf>
    <xf numFmtId="0" fontId="6" fillId="2" borderId="0" xfId="0" applyFont="1" applyFill="1" applyAlignment="1" applyProtection="1">
      <alignment horizontal="right" vertical="center"/>
      <protection/>
    </xf>
    <xf numFmtId="0" fontId="16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0" borderId="2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 horizontal="righ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8" fillId="2" borderId="1" xfId="0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50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74</v>
      </c>
      <c r="B2" s="24"/>
      <c r="C2" s="26" t="s">
        <v>84</v>
      </c>
      <c r="D2" s="24"/>
      <c r="E2" s="24"/>
      <c r="F2" s="24"/>
      <c r="G2" s="24"/>
      <c r="H2" s="24"/>
      <c r="I2" s="24"/>
    </row>
    <row r="3" spans="1:9" ht="18">
      <c r="A3" s="21" t="s">
        <v>85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86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87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88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89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90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91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92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93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94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95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96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97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98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99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100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101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102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103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104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105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106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107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108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109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110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111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112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113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114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115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116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118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119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120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121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122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123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124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125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49"/>
      <c r="B1" s="50" t="str">
        <f>Сп1!C1</f>
        <v>Кубок Башкортостана 2008</v>
      </c>
      <c r="C1" s="50"/>
      <c r="D1" s="50"/>
      <c r="E1" s="50"/>
      <c r="F1" s="50"/>
      <c r="G1" s="50"/>
    </row>
    <row r="2" spans="1:7" ht="12.75">
      <c r="A2" s="49"/>
      <c r="B2" s="50" t="str">
        <f>Сп1!C2</f>
        <v>Четвертьфинал Турнира Олимпийскому дню. 7 июня.</v>
      </c>
      <c r="C2" s="50"/>
      <c r="D2" s="50"/>
      <c r="E2" s="50"/>
      <c r="F2" s="50"/>
      <c r="G2" s="5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Сп1!A1</f>
        <v>Халимонов Евгений</v>
      </c>
      <c r="C4" s="3"/>
      <c r="D4" s="3"/>
      <c r="E4" s="3"/>
      <c r="F4" s="3"/>
      <c r="G4" s="3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0.5" customHeight="1">
      <c r="A5" s="3"/>
      <c r="B5" s="5">
        <v>1</v>
      </c>
      <c r="C5" s="6" t="s">
        <v>39</v>
      </c>
      <c r="D5" s="3"/>
      <c r="E5" s="7"/>
      <c r="F5" s="3"/>
      <c r="G5" s="3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0.5" customHeight="1">
      <c r="A6" s="2">
        <v>32</v>
      </c>
      <c r="B6" s="8" t="str">
        <f>Сп1!A32</f>
        <v>нет</v>
      </c>
      <c r="C6" s="9"/>
      <c r="D6" s="3"/>
      <c r="E6" s="3"/>
      <c r="F6" s="3"/>
      <c r="G6" s="3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0.5" customHeight="1">
      <c r="A7" s="3"/>
      <c r="B7" s="3"/>
      <c r="C7" s="5">
        <v>17</v>
      </c>
      <c r="D7" s="6" t="s">
        <v>39</v>
      </c>
      <c r="E7" s="3"/>
      <c r="F7" s="3"/>
      <c r="G7" s="3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0.5" customHeight="1">
      <c r="A8" s="2">
        <v>17</v>
      </c>
      <c r="B8" s="4" t="str">
        <f>Сп1!A17</f>
        <v>Истомин Андрей</v>
      </c>
      <c r="C8" s="9"/>
      <c r="D8" s="9"/>
      <c r="E8" s="3"/>
      <c r="F8" s="3"/>
      <c r="G8" s="3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0.5" customHeight="1">
      <c r="A9" s="3"/>
      <c r="B9" s="5">
        <v>2</v>
      </c>
      <c r="C9" s="10" t="s">
        <v>53</v>
      </c>
      <c r="D9" s="9"/>
      <c r="E9" s="3"/>
      <c r="F9" s="3"/>
      <c r="G9" s="3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0.5" customHeight="1">
      <c r="A10" s="2">
        <v>16</v>
      </c>
      <c r="B10" s="8" t="str">
        <f>Сп1!A16</f>
        <v>Гафурова Эльмира</v>
      </c>
      <c r="C10" s="3"/>
      <c r="D10" s="9"/>
      <c r="E10" s="3"/>
      <c r="F10" s="3"/>
      <c r="G10" s="3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0.5" customHeight="1">
      <c r="A11" s="3"/>
      <c r="B11" s="3"/>
      <c r="C11" s="3"/>
      <c r="D11" s="5">
        <v>25</v>
      </c>
      <c r="E11" s="6" t="s">
        <v>39</v>
      </c>
      <c r="F11" s="3"/>
      <c r="G11" s="1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2" customHeight="1">
      <c r="A12" s="2">
        <v>9</v>
      </c>
      <c r="B12" s="4" t="str">
        <f>Сп1!A9</f>
        <v>Ларионов Сергей</v>
      </c>
      <c r="C12" s="3"/>
      <c r="D12" s="9"/>
      <c r="E12" s="9"/>
      <c r="F12" s="3"/>
      <c r="G12" s="1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2" customHeight="1">
      <c r="A13" s="3"/>
      <c r="B13" s="5">
        <v>3</v>
      </c>
      <c r="C13" s="6" t="s">
        <v>46</v>
      </c>
      <c r="D13" s="9"/>
      <c r="E13" s="9"/>
      <c r="F13" s="3"/>
      <c r="G13" s="1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2" customHeight="1">
      <c r="A14" s="2">
        <v>24</v>
      </c>
      <c r="B14" s="8" t="str">
        <f>Сп1!A24</f>
        <v>нет</v>
      </c>
      <c r="C14" s="9"/>
      <c r="D14" s="9"/>
      <c r="E14" s="9"/>
      <c r="F14" s="3"/>
      <c r="G14" s="1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" customHeight="1">
      <c r="A15" s="3"/>
      <c r="B15" s="3"/>
      <c r="C15" s="5">
        <v>18</v>
      </c>
      <c r="D15" s="10" t="s">
        <v>45</v>
      </c>
      <c r="E15" s="9"/>
      <c r="F15" s="3"/>
      <c r="G15" s="1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" customHeight="1">
      <c r="A16" s="2">
        <v>25</v>
      </c>
      <c r="B16" s="4" t="str">
        <f>Сп1!A25</f>
        <v>нет</v>
      </c>
      <c r="C16" s="9"/>
      <c r="D16" s="3"/>
      <c r="E16" s="9"/>
      <c r="F16" s="3"/>
      <c r="G16" s="1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" customHeight="1">
      <c r="A17" s="3"/>
      <c r="B17" s="5">
        <v>4</v>
      </c>
      <c r="C17" s="10" t="s">
        <v>45</v>
      </c>
      <c r="D17" s="3"/>
      <c r="E17" s="9"/>
      <c r="F17" s="3"/>
      <c r="G17" s="3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" customHeight="1">
      <c r="A18" s="2">
        <v>8</v>
      </c>
      <c r="B18" s="8" t="str">
        <f>Сп1!A8</f>
        <v>Полушин Сергей</v>
      </c>
      <c r="C18" s="3"/>
      <c r="D18" s="3"/>
      <c r="E18" s="9"/>
      <c r="F18" s="3"/>
      <c r="G18" s="3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" customHeight="1">
      <c r="A19" s="3"/>
      <c r="B19" s="3"/>
      <c r="C19" s="3"/>
      <c r="D19" s="3"/>
      <c r="E19" s="5">
        <v>29</v>
      </c>
      <c r="F19" s="6" t="s">
        <v>39</v>
      </c>
      <c r="G19" s="3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" customHeight="1">
      <c r="A20" s="2">
        <v>5</v>
      </c>
      <c r="B20" s="4" t="str">
        <f>Сп1!A5</f>
        <v>Лось Андрей</v>
      </c>
      <c r="C20" s="3"/>
      <c r="D20" s="3"/>
      <c r="E20" s="9"/>
      <c r="F20" s="9"/>
      <c r="G20" s="3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" customHeight="1">
      <c r="A21" s="3"/>
      <c r="B21" s="5">
        <v>5</v>
      </c>
      <c r="C21" s="6" t="s">
        <v>42</v>
      </c>
      <c r="D21" s="3"/>
      <c r="E21" s="9"/>
      <c r="F21" s="9"/>
      <c r="G21" s="3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" customHeight="1">
      <c r="A22" s="2">
        <v>28</v>
      </c>
      <c r="B22" s="8" t="str">
        <f>Сп1!A28</f>
        <v>нет</v>
      </c>
      <c r="C22" s="9"/>
      <c r="D22" s="3"/>
      <c r="E22" s="9"/>
      <c r="F22" s="9"/>
      <c r="G22" s="3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" customHeight="1">
      <c r="A23" s="3"/>
      <c r="B23" s="3"/>
      <c r="C23" s="5">
        <v>19</v>
      </c>
      <c r="D23" s="6" t="s">
        <v>42</v>
      </c>
      <c r="E23" s="9"/>
      <c r="F23" s="9"/>
      <c r="G23" s="3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" customHeight="1">
      <c r="A24" s="2">
        <v>21</v>
      </c>
      <c r="B24" s="4" t="str">
        <f>Сп1!A21</f>
        <v>нет</v>
      </c>
      <c r="C24" s="9"/>
      <c r="D24" s="9"/>
      <c r="E24" s="9"/>
      <c r="F24" s="9"/>
      <c r="G24" s="3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" customHeight="1">
      <c r="A25" s="3"/>
      <c r="B25" s="5">
        <v>6</v>
      </c>
      <c r="C25" s="10" t="s">
        <v>49</v>
      </c>
      <c r="D25" s="9"/>
      <c r="E25" s="9"/>
      <c r="F25" s="9"/>
      <c r="G25" s="3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" customHeight="1">
      <c r="A26" s="2">
        <v>12</v>
      </c>
      <c r="B26" s="8" t="str">
        <f>Сп1!A12</f>
        <v>Ишметов Александр</v>
      </c>
      <c r="C26" s="3"/>
      <c r="D26" s="9"/>
      <c r="E26" s="9"/>
      <c r="F26" s="9"/>
      <c r="G26" s="3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" customHeight="1">
      <c r="A27" s="3"/>
      <c r="B27" s="3"/>
      <c r="C27" s="3"/>
      <c r="D27" s="5">
        <v>26</v>
      </c>
      <c r="E27" s="10" t="s">
        <v>38</v>
      </c>
      <c r="F27" s="9"/>
      <c r="G27" s="3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" customHeight="1">
      <c r="A28" s="2">
        <v>13</v>
      </c>
      <c r="B28" s="4" t="str">
        <f>Сп1!A13</f>
        <v>Рахматуллин Равиль</v>
      </c>
      <c r="C28" s="3"/>
      <c r="D28" s="9"/>
      <c r="E28" s="3"/>
      <c r="F28" s="9"/>
      <c r="G28" s="3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" customHeight="1">
      <c r="A29" s="3"/>
      <c r="B29" s="5">
        <v>7</v>
      </c>
      <c r="C29" s="6" t="s">
        <v>38</v>
      </c>
      <c r="D29" s="9"/>
      <c r="E29" s="3"/>
      <c r="F29" s="9"/>
      <c r="G29" s="3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2" customHeight="1">
      <c r="A30" s="2">
        <v>20</v>
      </c>
      <c r="B30" s="8" t="str">
        <f>Сп1!A20</f>
        <v>нет</v>
      </c>
      <c r="C30" s="9"/>
      <c r="D30" s="9"/>
      <c r="E30" s="3"/>
      <c r="F30" s="9"/>
      <c r="G30" s="3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2" customHeight="1">
      <c r="A31" s="3"/>
      <c r="B31" s="3"/>
      <c r="C31" s="5">
        <v>20</v>
      </c>
      <c r="D31" s="10" t="s">
        <v>38</v>
      </c>
      <c r="E31" s="3"/>
      <c r="F31" s="9"/>
      <c r="G31" s="3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2" customHeight="1">
      <c r="A32" s="2">
        <v>29</v>
      </c>
      <c r="B32" s="4" t="str">
        <f>Сп1!A29</f>
        <v>нет</v>
      </c>
      <c r="C32" s="9"/>
      <c r="D32" s="3"/>
      <c r="E32" s="3"/>
      <c r="F32" s="9"/>
      <c r="G32" s="3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" customHeight="1">
      <c r="A33" s="3"/>
      <c r="B33" s="5">
        <v>8</v>
      </c>
      <c r="C33" s="10" t="s">
        <v>41</v>
      </c>
      <c r="D33" s="3"/>
      <c r="E33" s="3"/>
      <c r="F33" s="9"/>
      <c r="G33" s="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" customHeight="1">
      <c r="A34" s="2">
        <v>4</v>
      </c>
      <c r="B34" s="8" t="str">
        <f>Сп1!A4</f>
        <v>Толкачев Иван</v>
      </c>
      <c r="C34" s="3"/>
      <c r="D34" s="3"/>
      <c r="E34" s="3"/>
      <c r="F34" s="9"/>
      <c r="G34" s="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24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" customHeight="1">
      <c r="A36" s="2">
        <v>3</v>
      </c>
      <c r="B36" s="4" t="str">
        <f>Сп1!A3</f>
        <v>Барышев Сергей</v>
      </c>
      <c r="C36" s="3"/>
      <c r="D36" s="3"/>
      <c r="E36" s="3"/>
      <c r="F36" s="9"/>
      <c r="G36" s="14" t="s">
        <v>0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2" customHeight="1">
      <c r="A37" s="3"/>
      <c r="B37" s="5">
        <v>9</v>
      </c>
      <c r="C37" s="6" t="s">
        <v>28</v>
      </c>
      <c r="D37" s="3"/>
      <c r="E37" s="3"/>
      <c r="F37" s="9"/>
      <c r="G37" s="3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" customHeight="1">
      <c r="A38" s="2">
        <v>30</v>
      </c>
      <c r="B38" s="8" t="str">
        <f>Сп1!A30</f>
        <v>нет</v>
      </c>
      <c r="C38" s="9"/>
      <c r="D38" s="3"/>
      <c r="E38" s="3"/>
      <c r="F38" s="9"/>
      <c r="G38" s="3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" customHeight="1">
      <c r="A39" s="3"/>
      <c r="B39" s="3"/>
      <c r="C39" s="5">
        <v>21</v>
      </c>
      <c r="D39" s="6" t="s">
        <v>28</v>
      </c>
      <c r="E39" s="3"/>
      <c r="F39" s="9"/>
      <c r="G39" s="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2" customHeight="1">
      <c r="A40" s="2">
        <v>19</v>
      </c>
      <c r="B40" s="4" t="str">
        <f>Сп1!A19</f>
        <v>нет</v>
      </c>
      <c r="C40" s="9"/>
      <c r="D40" s="9"/>
      <c r="E40" s="3"/>
      <c r="F40" s="9"/>
      <c r="G40" s="3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2" customHeight="1">
      <c r="A41" s="3"/>
      <c r="B41" s="5">
        <v>10</v>
      </c>
      <c r="C41" s="10" t="s">
        <v>50</v>
      </c>
      <c r="D41" s="9"/>
      <c r="E41" s="3"/>
      <c r="F41" s="9"/>
      <c r="G41" s="3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2" customHeight="1">
      <c r="A42" s="2">
        <v>14</v>
      </c>
      <c r="B42" s="8" t="str">
        <f>Сп1!A14</f>
        <v>Волков Арнольд</v>
      </c>
      <c r="C42" s="3"/>
      <c r="D42" s="9"/>
      <c r="E42" s="3"/>
      <c r="F42" s="9"/>
      <c r="G42" s="3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2" customHeight="1">
      <c r="A43" s="3"/>
      <c r="B43" s="3"/>
      <c r="C43" s="3"/>
      <c r="D43" s="5">
        <v>27</v>
      </c>
      <c r="E43" s="6" t="s">
        <v>28</v>
      </c>
      <c r="F43" s="9"/>
      <c r="G43" s="3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2" customHeight="1">
      <c r="A44" s="2">
        <v>11</v>
      </c>
      <c r="B44" s="4" t="str">
        <f>Сп1!A11</f>
        <v>Гарипова Илина</v>
      </c>
      <c r="C44" s="3"/>
      <c r="D44" s="9"/>
      <c r="E44" s="9"/>
      <c r="F44" s="9"/>
      <c r="G44" s="3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2" customHeight="1">
      <c r="A45" s="3"/>
      <c r="B45" s="5">
        <v>11</v>
      </c>
      <c r="C45" s="6" t="s">
        <v>48</v>
      </c>
      <c r="D45" s="9"/>
      <c r="E45" s="9"/>
      <c r="F45" s="9"/>
      <c r="G45" s="3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2" customHeight="1">
      <c r="A46" s="2">
        <v>22</v>
      </c>
      <c r="B46" s="8" t="str">
        <f>Сп1!A22</f>
        <v>нет</v>
      </c>
      <c r="C46" s="9"/>
      <c r="D46" s="9"/>
      <c r="E46" s="9"/>
      <c r="F46" s="9"/>
      <c r="G46" s="3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2" customHeight="1">
      <c r="A47" s="3"/>
      <c r="B47" s="3"/>
      <c r="C47" s="5">
        <v>22</v>
      </c>
      <c r="D47" s="10" t="s">
        <v>43</v>
      </c>
      <c r="E47" s="9"/>
      <c r="F47" s="9"/>
      <c r="G47" s="3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2" customHeight="1">
      <c r="A48" s="2">
        <v>27</v>
      </c>
      <c r="B48" s="4" t="str">
        <f>Сп1!A27</f>
        <v>нет</v>
      </c>
      <c r="C48" s="9"/>
      <c r="D48" s="3"/>
      <c r="E48" s="9"/>
      <c r="F48" s="9"/>
      <c r="G48" s="3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2" customHeight="1">
      <c r="A49" s="3"/>
      <c r="B49" s="5">
        <v>12</v>
      </c>
      <c r="C49" s="10" t="s">
        <v>43</v>
      </c>
      <c r="D49" s="3"/>
      <c r="E49" s="9"/>
      <c r="F49" s="9"/>
      <c r="G49" s="3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2" customHeight="1">
      <c r="A50" s="2">
        <v>6</v>
      </c>
      <c r="B50" s="8" t="str">
        <f>Сп1!A6</f>
        <v>Ласько Михаил</v>
      </c>
      <c r="C50" s="3"/>
      <c r="D50" s="3"/>
      <c r="E50" s="9"/>
      <c r="F50" s="9"/>
      <c r="G50" s="3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2" customHeight="1">
      <c r="A51" s="3"/>
      <c r="B51" s="3"/>
      <c r="C51" s="3"/>
      <c r="D51" s="3"/>
      <c r="E51" s="5">
        <v>30</v>
      </c>
      <c r="F51" s="10" t="s">
        <v>24</v>
      </c>
      <c r="G51" s="3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2" customHeight="1">
      <c r="A52" s="2">
        <v>7</v>
      </c>
      <c r="B52" s="4" t="str">
        <f>Сп1!A7</f>
        <v>Васильев Александр</v>
      </c>
      <c r="C52" s="3"/>
      <c r="D52" s="3"/>
      <c r="E52" s="9"/>
      <c r="F52" s="3"/>
      <c r="G52" s="3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2" customHeight="1">
      <c r="A53" s="3"/>
      <c r="B53" s="5">
        <v>13</v>
      </c>
      <c r="C53" s="6" t="s">
        <v>44</v>
      </c>
      <c r="D53" s="3"/>
      <c r="E53" s="9"/>
      <c r="F53" s="3"/>
      <c r="G53" s="3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2" customHeight="1">
      <c r="A54" s="2">
        <v>26</v>
      </c>
      <c r="B54" s="8" t="str">
        <f>Сп1!A26</f>
        <v>нет</v>
      </c>
      <c r="C54" s="9"/>
      <c r="D54" s="3"/>
      <c r="E54" s="9"/>
      <c r="F54" s="3"/>
      <c r="G54" s="3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2" customHeight="1">
      <c r="A55" s="3"/>
      <c r="B55" s="3"/>
      <c r="C55" s="5">
        <v>23</v>
      </c>
      <c r="D55" s="6" t="s">
        <v>47</v>
      </c>
      <c r="E55" s="9"/>
      <c r="F55" s="18">
        <v>-31</v>
      </c>
      <c r="G55" s="4" t="str">
        <f>IF(G35=F19,F51,IF(G35=F51,F19,0))</f>
        <v>Халимонов Евгений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2" customHeight="1">
      <c r="A56" s="2">
        <v>23</v>
      </c>
      <c r="B56" s="4" t="str">
        <f>Сп1!A23</f>
        <v>нет</v>
      </c>
      <c r="C56" s="9"/>
      <c r="D56" s="9"/>
      <c r="E56" s="9"/>
      <c r="F56" s="3"/>
      <c r="G56" s="14" t="s">
        <v>1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2" customHeight="1">
      <c r="A57" s="3"/>
      <c r="B57" s="5">
        <v>14</v>
      </c>
      <c r="C57" s="10" t="s">
        <v>47</v>
      </c>
      <c r="D57" s="9"/>
      <c r="E57" s="9"/>
      <c r="F57" s="3"/>
      <c r="G57" s="3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2" customHeight="1">
      <c r="A58" s="2">
        <v>10</v>
      </c>
      <c r="B58" s="8" t="str">
        <f>Сп1!A10</f>
        <v>Тарараев Петр</v>
      </c>
      <c r="C58" s="3"/>
      <c r="D58" s="9"/>
      <c r="E58" s="9"/>
      <c r="F58" s="3"/>
      <c r="G58" s="3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2" customHeight="1">
      <c r="A59" s="3"/>
      <c r="B59" s="3"/>
      <c r="C59" s="3"/>
      <c r="D59" s="5">
        <v>28</v>
      </c>
      <c r="E59" s="10" t="s">
        <v>24</v>
      </c>
      <c r="F59" s="3"/>
      <c r="G59" s="3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2" customHeight="1">
      <c r="A60" s="2">
        <v>15</v>
      </c>
      <c r="B60" s="4" t="str">
        <f>Сп1!A15</f>
        <v>Бикбулатов Ильдар</v>
      </c>
      <c r="C60" s="3"/>
      <c r="D60" s="9"/>
      <c r="E60" s="3"/>
      <c r="F60" s="3"/>
      <c r="G60" s="3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2" customHeight="1">
      <c r="A61" s="3"/>
      <c r="B61" s="5">
        <v>15</v>
      </c>
      <c r="C61" s="6" t="s">
        <v>54</v>
      </c>
      <c r="D61" s="9"/>
      <c r="E61" s="2">
        <v>-58</v>
      </c>
      <c r="F61" s="4" t="str">
        <f>IF(1стр2!H14=1стр2!G10,1стр2!G18,IF(1стр2!H14=1стр2!G18,1стр2!G10,0))</f>
        <v>Васильев Александр</v>
      </c>
      <c r="G61" s="3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2" customHeight="1">
      <c r="A62" s="2">
        <v>18</v>
      </c>
      <c r="B62" s="8" t="str">
        <f>Сп1!A18</f>
        <v>Бадретдинов Роман</v>
      </c>
      <c r="C62" s="9"/>
      <c r="D62" s="9"/>
      <c r="E62" s="3"/>
      <c r="F62" s="5">
        <v>61</v>
      </c>
      <c r="G62" s="6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2" customHeight="1">
      <c r="A63" s="3"/>
      <c r="B63" s="3"/>
      <c r="C63" s="5">
        <v>24</v>
      </c>
      <c r="D63" s="10" t="s">
        <v>24</v>
      </c>
      <c r="E63" s="2">
        <v>-59</v>
      </c>
      <c r="F63" s="8" t="str">
        <f>IF(1стр2!H30=1стр2!G26,1стр2!G34,IF(1стр2!H30=1стр2!G34,1стр2!G26,0))</f>
        <v>Рахматуллин Равиль</v>
      </c>
      <c r="G63" s="14" t="s">
        <v>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12" customHeight="1">
      <c r="A64" s="2">
        <v>31</v>
      </c>
      <c r="B64" s="4" t="str">
        <f>Сп1!A31</f>
        <v>нет</v>
      </c>
      <c r="C64" s="9"/>
      <c r="D64" s="3"/>
      <c r="E64" s="3"/>
      <c r="F64" s="2">
        <v>-61</v>
      </c>
      <c r="G64" s="4" t="str">
        <f>IF(G62=F61,F63,IF(G62=F63,F61,0))</f>
        <v>Рахматуллин Равиль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ht="12" customHeight="1">
      <c r="A65" s="3"/>
      <c r="B65" s="5">
        <v>16</v>
      </c>
      <c r="C65" s="10" t="s">
        <v>24</v>
      </c>
      <c r="D65" s="3"/>
      <c r="E65" s="3"/>
      <c r="F65" s="3"/>
      <c r="G65" s="14" t="s">
        <v>5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ht="12" customHeight="1">
      <c r="A66" s="2">
        <v>2</v>
      </c>
      <c r="B66" s="8" t="str">
        <f>Сп1!A2</f>
        <v>Мицул Тимофей</v>
      </c>
      <c r="C66" s="3"/>
      <c r="D66" s="3"/>
      <c r="E66" s="2">
        <v>-56</v>
      </c>
      <c r="F66" s="4" t="str">
        <f>IF(1стр2!G10=1стр2!F6,1стр2!F14,IF(1стр2!G10=1стр2!F14,1стр2!F6,0))</f>
        <v>Лось Андрей</v>
      </c>
      <c r="G66" s="3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43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ht="12" customHeight="1">
      <c r="A68" s="2">
        <v>-52</v>
      </c>
      <c r="B68" s="4" t="str">
        <f>IF(1стр2!F6=1стр2!E4,1стр2!E8,IF(1стр2!F6=1стр2!E8,1стр2!E4,0))</f>
        <v>Полушин Сергей</v>
      </c>
      <c r="C68" s="3"/>
      <c r="D68" s="3"/>
      <c r="E68" s="2">
        <v>-57</v>
      </c>
      <c r="F68" s="8" t="str">
        <f>IF(1стр2!G26=1стр2!F22,1стр2!F30,IF(1стр2!G26=1стр2!F30,1стр2!F22,0))</f>
        <v>Ласько Михаил</v>
      </c>
      <c r="G68" s="14" t="s">
        <v>7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12" customHeight="1">
      <c r="A69" s="3"/>
      <c r="B69" s="5">
        <v>63</v>
      </c>
      <c r="C69" s="6" t="s">
        <v>45</v>
      </c>
      <c r="D69" s="3"/>
      <c r="E69" s="3"/>
      <c r="F69" s="2">
        <v>-62</v>
      </c>
      <c r="G69" s="4" t="str">
        <f>IF(G67=F66,F68,IF(G67=F68,F66,0))</f>
        <v>Лось Андрей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12" customHeight="1">
      <c r="A70" s="2">
        <v>-53</v>
      </c>
      <c r="B70" s="8" t="str">
        <f>IF(1стр2!F14=1стр2!E12,1стр2!E16,IF(1стр2!F14=1стр2!E16,1стр2!E12,0))</f>
        <v>Гарипова Илина</v>
      </c>
      <c r="C70" s="9"/>
      <c r="D70" s="13"/>
      <c r="E70" s="3"/>
      <c r="F70" s="3"/>
      <c r="G70" s="14" t="s">
        <v>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ht="12" customHeight="1">
      <c r="A71" s="3"/>
      <c r="B71" s="3"/>
      <c r="C71" s="5">
        <v>65</v>
      </c>
      <c r="D71" s="6" t="s">
        <v>45</v>
      </c>
      <c r="E71" s="2">
        <v>-63</v>
      </c>
      <c r="F71" s="4" t="str">
        <f>IF(C69=B68,B70,IF(C69=B70,B68,0))</f>
        <v>Гарипова Илина</v>
      </c>
      <c r="G71" s="3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ht="12" customHeight="1">
      <c r="A72" s="2">
        <v>-54</v>
      </c>
      <c r="B72" s="4" t="str">
        <f>IF(1стр2!F22=1стр2!E20,1стр2!E24,IF(1стр2!F22=1стр2!E24,1стр2!E20,0))</f>
        <v>Толкачев Иван</v>
      </c>
      <c r="C72" s="9"/>
      <c r="D72" s="17" t="s">
        <v>6</v>
      </c>
      <c r="E72" s="3"/>
      <c r="F72" s="5">
        <v>66</v>
      </c>
      <c r="G72" s="6" t="s">
        <v>53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</row>
    <row r="73" spans="1:19" ht="12" customHeight="1">
      <c r="A73" s="3"/>
      <c r="B73" s="5">
        <v>64</v>
      </c>
      <c r="C73" s="10" t="s">
        <v>41</v>
      </c>
      <c r="D73" s="20"/>
      <c r="E73" s="2">
        <v>-64</v>
      </c>
      <c r="F73" s="8" t="str">
        <f>IF(C73=B72,B74,IF(C73=B74,B72,0))</f>
        <v>Истомин Андрей</v>
      </c>
      <c r="G73" s="14" t="s">
        <v>10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2" customHeight="1">
      <c r="A74" s="2">
        <v>-55</v>
      </c>
      <c r="B74" s="8" t="str">
        <f>IF(1стр2!F30=1стр2!E28,1стр2!E32,IF(1стр2!F30=1стр2!E32,1стр2!E28,0))</f>
        <v>Истомин Андрей</v>
      </c>
      <c r="C74" s="2">
        <v>-65</v>
      </c>
      <c r="D74" s="4" t="str">
        <f>IF(D71=C69,C73,IF(D71=C73,C69,0))</f>
        <v>Толкачев Иван</v>
      </c>
      <c r="E74" s="3"/>
      <c r="F74" s="2">
        <v>-66</v>
      </c>
      <c r="G74" s="4" t="str">
        <f>IF(G72=F71,F73,IF(G72=F73,F71,0))</f>
        <v>Гарипова Илина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8:19" ht="9" customHeight="1"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8:19" ht="9" customHeight="1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9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52" customWidth="1"/>
    <col min="2" max="2" width="13.875" style="52" customWidth="1"/>
    <col min="3" max="8" width="12.75390625" style="52" customWidth="1"/>
    <col min="9" max="11" width="6.75390625" style="52" customWidth="1"/>
    <col min="12" max="16384" width="9.125" style="52" customWidth="1"/>
  </cols>
  <sheetData>
    <row r="1" spans="1:11" ht="12.75">
      <c r="A1" s="49"/>
      <c r="B1" s="50" t="str">
        <f>Сп1!C1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49"/>
      <c r="B2" s="50" t="str">
        <f>Сп1!C2</f>
        <v>Четвертьфинал Турнира Олимпийскому дню. 7 июня.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IF(1стр1!C5=1стр1!B4,1стр1!B6,IF(1стр1!C5=1стр1!B6,1стр1!B4,0))</f>
        <v>нет</v>
      </c>
      <c r="C4" s="3"/>
      <c r="D4" s="2">
        <v>-25</v>
      </c>
      <c r="E4" s="4" t="str">
        <f>IF(1стр1!E11=1стр1!D7,1стр1!D15,IF(1стр1!E11=1стр1!D15,1стр1!D7,0))</f>
        <v>Полушин Сергей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52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IF(1стр1!C9=1стр1!B8,1стр1!B10,IF(1стр1!C9=1стр1!B10,1стр1!B8,0))</f>
        <v>Гафурова Эльмира</v>
      </c>
      <c r="C6" s="5">
        <v>40</v>
      </c>
      <c r="D6" s="12" t="s">
        <v>52</v>
      </c>
      <c r="E6" s="5">
        <v>52</v>
      </c>
      <c r="F6" s="12" t="s">
        <v>44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IF(1стр1!D63=1стр1!C61,1стр1!C65,IF(1стр1!D63=1стр1!C65,1стр1!C61,0))</f>
        <v>Бадретдинов Роман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IF(1стр1!C13=1стр1!B12,1стр1!B14,IF(1стр1!C13=1стр1!B14,1стр1!B12,0))</f>
        <v>нет</v>
      </c>
      <c r="C8" s="3"/>
      <c r="D8" s="5">
        <v>48</v>
      </c>
      <c r="E8" s="53" t="s">
        <v>44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IF(1стр1!C17=1стр1!B16,1стр1!B18,IF(1стр1!C17=1стр1!B18,1стр1!B16,0))</f>
        <v>нет</v>
      </c>
      <c r="C10" s="5">
        <v>41</v>
      </c>
      <c r="D10" s="53" t="s">
        <v>44</v>
      </c>
      <c r="E10" s="13"/>
      <c r="F10" s="5">
        <v>56</v>
      </c>
      <c r="G10" s="12" t="s">
        <v>44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IF(1стр1!D55=1стр1!C53,1стр1!C57,IF(1стр1!D55=1стр1!C57,1стр1!C53,0))</f>
        <v>Васильев Александр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IF(1стр1!C21=1стр1!B20,1стр1!B22,IF(1стр1!C21=1стр1!B22,1стр1!B20,0))</f>
        <v>нет</v>
      </c>
      <c r="C12" s="3"/>
      <c r="D12" s="2">
        <v>-26</v>
      </c>
      <c r="E12" s="4" t="str">
        <f>IF(1стр1!E27=1стр1!D23,1стр1!D31,IF(1стр1!E27=1стр1!D31,1стр1!D23,0))</f>
        <v>Лось Андрей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IF(1стр1!C25=1стр1!B24,1стр1!B26,IF(1стр1!C25=1стр1!B26,1стр1!B24,0))</f>
        <v>нет</v>
      </c>
      <c r="C14" s="5">
        <v>42</v>
      </c>
      <c r="D14" s="12" t="s">
        <v>48</v>
      </c>
      <c r="E14" s="5">
        <v>53</v>
      </c>
      <c r="F14" s="53" t="s">
        <v>42</v>
      </c>
      <c r="G14" s="5">
        <v>58</v>
      </c>
      <c r="H14" s="12" t="s">
        <v>28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IF(1стр1!D47=1стр1!C45,1стр1!C49,IF(1стр1!D47=1стр1!C49,1стр1!C45,0))</f>
        <v>Гарипова Илина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IF(1стр1!C29=1стр1!B28,1стр1!B30,IF(1стр1!C29=1стр1!B30,1стр1!B28,0))</f>
        <v>нет</v>
      </c>
      <c r="C16" s="3"/>
      <c r="D16" s="5">
        <v>49</v>
      </c>
      <c r="E16" s="53" t="s">
        <v>48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IF(1стр1!C33=1стр1!B32,1стр1!B34,IF(1стр1!C33=1стр1!B34,1стр1!B32,0))</f>
        <v>нет</v>
      </c>
      <c r="C18" s="5">
        <v>43</v>
      </c>
      <c r="D18" s="53" t="s">
        <v>50</v>
      </c>
      <c r="E18" s="13"/>
      <c r="F18" s="2">
        <v>-30</v>
      </c>
      <c r="G18" s="8" t="str">
        <f>IF(1стр1!F51=1стр1!E43,1стр1!E59,IF(1стр1!F51=1стр1!E59,1стр1!E43,0))</f>
        <v>Барышев Сергей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IF(1стр1!D39=1стр1!C37,1стр1!C41,IF(1стр1!D39=1стр1!C41,1стр1!C37,0))</f>
        <v>Волков Арнольд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IF(1стр1!C37=1стр1!B36,1стр1!B38,IF(1стр1!C37=1стр1!B38,1стр1!B36,0))</f>
        <v>нет</v>
      </c>
      <c r="C20" s="3"/>
      <c r="D20" s="2">
        <v>-27</v>
      </c>
      <c r="E20" s="4" t="str">
        <f>IF(1стр1!E43=1стр1!D39,1стр1!D47,IF(1стр1!E43=1стр1!D47,1стр1!D39,0))</f>
        <v>Ласько Михаил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IF(1стр1!C41=1стр1!B40,1стр1!B42,IF(1стр1!C41=1стр1!B42,1стр1!B40,0))</f>
        <v>нет</v>
      </c>
      <c r="C22" s="5">
        <v>44</v>
      </c>
      <c r="D22" s="12" t="s">
        <v>41</v>
      </c>
      <c r="E22" s="5">
        <v>54</v>
      </c>
      <c r="F22" s="12" t="s">
        <v>43</v>
      </c>
      <c r="G22" s="13"/>
      <c r="H22" s="5">
        <v>60</v>
      </c>
      <c r="I22" s="54" t="s">
        <v>28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IF(1стр1!D31=1стр1!C29,1стр1!C33,IF(1стр1!D31=1стр1!C33,1стр1!C29,0))</f>
        <v>Толкачев Иван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IF(1стр1!C45=1стр1!B44,1стр1!B46,IF(1стр1!C45=1стр1!B46,1стр1!B44,0))</f>
        <v>нет</v>
      </c>
      <c r="C24" s="3"/>
      <c r="D24" s="5">
        <v>50</v>
      </c>
      <c r="E24" s="53" t="s">
        <v>41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IF(1стр1!C49=1стр1!B48,1стр1!B50,IF(1стр1!C49=1стр1!B50,1стр1!B48,0))</f>
        <v>нет</v>
      </c>
      <c r="C26" s="5">
        <v>45</v>
      </c>
      <c r="D26" s="53" t="s">
        <v>49</v>
      </c>
      <c r="E26" s="13"/>
      <c r="F26" s="5">
        <v>57</v>
      </c>
      <c r="G26" s="12" t="s">
        <v>47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IF(1стр1!D23=1стр1!C21,1стр1!C25,IF(1стр1!D23=1стр1!C25,1стр1!C21,0))</f>
        <v>Ишметов Александр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IF(1стр1!C53=1стр1!B52,1стр1!B54,IF(1стр1!C53=1стр1!B54,1стр1!B52,0))</f>
        <v>нет</v>
      </c>
      <c r="C28" s="3"/>
      <c r="D28" s="2">
        <v>-28</v>
      </c>
      <c r="E28" s="4" t="str">
        <f>IF(1стр1!E59=1стр1!D55,1стр1!D63,IF(1стр1!E59=1стр1!D63,1стр1!D55,0))</f>
        <v>Тарараев Петр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IF(1стр1!C57=1стр1!B56,1стр1!B58,IF(1стр1!C57=1стр1!B58,1стр1!B56,0))</f>
        <v>нет</v>
      </c>
      <c r="C30" s="5">
        <v>46</v>
      </c>
      <c r="D30" s="12" t="s">
        <v>46</v>
      </c>
      <c r="E30" s="5">
        <v>55</v>
      </c>
      <c r="F30" s="53" t="s">
        <v>47</v>
      </c>
      <c r="G30" s="5">
        <v>59</v>
      </c>
      <c r="H30" s="53" t="s">
        <v>47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IF(1стр1!D15=1стр1!C13,1стр1!C17,IF(1стр1!D15=1стр1!C17,1стр1!C13,0))</f>
        <v>Ларионов Сергей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IF(1стр1!C61=1стр1!B60,1стр1!B62,IF(1стр1!C61=1стр1!B62,1стр1!B60,0))</f>
        <v>Бикбулатов Ильдар</v>
      </c>
      <c r="C32" s="3"/>
      <c r="D32" s="5">
        <v>51</v>
      </c>
      <c r="E32" s="53" t="s">
        <v>53</v>
      </c>
      <c r="F32" s="3"/>
      <c r="G32" s="9"/>
      <c r="H32" s="2">
        <v>-60</v>
      </c>
      <c r="I32" s="55" t="str">
        <f>IF(I22=H14,H30,IF(I22=H30,H14,0))</f>
        <v>Тарараев Петр</v>
      </c>
      <c r="J32" s="55"/>
      <c r="K32" s="5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51</v>
      </c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IF(1стр1!C65=1стр1!B64,1стр1!B66,IF(1стр1!C65=1стр1!B66,1стр1!B64,0))</f>
        <v>нет</v>
      </c>
      <c r="C34" s="5">
        <v>47</v>
      </c>
      <c r="D34" s="53" t="s">
        <v>53</v>
      </c>
      <c r="E34" s="13"/>
      <c r="F34" s="2">
        <v>-29</v>
      </c>
      <c r="G34" s="8" t="str">
        <f>IF(1стр1!F19=1стр1!E11,1стр1!E27,IF(1стр1!F19=1стр1!E27,1стр1!E11,0))</f>
        <v>Рахматуллин Равиль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IF(1стр1!D7=1стр1!C5,1стр1!C9,IF(1стр1!D7=1стр1!C9,1стр1!C5,0))</f>
        <v>Истомин Андрей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Бадретдинов Роман</v>
      </c>
      <c r="C37" s="3"/>
      <c r="D37" s="3"/>
      <c r="E37" s="3"/>
      <c r="F37" s="2">
        <v>-48</v>
      </c>
      <c r="G37" s="4" t="str">
        <f>IF(E8=D6,D10,IF(E8=D10,D6,0))</f>
        <v>Гафурова Эльмира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54</v>
      </c>
      <c r="D38" s="3"/>
      <c r="E38" s="3"/>
      <c r="F38" s="3"/>
      <c r="G38" s="5">
        <v>67</v>
      </c>
      <c r="H38" s="12" t="s">
        <v>50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Волков Арнольд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54</v>
      </c>
      <c r="E40" s="3"/>
      <c r="F40" s="3"/>
      <c r="G40" s="3"/>
      <c r="H40" s="5">
        <v>69</v>
      </c>
      <c r="I40" s="23" t="s">
        <v>49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Ишметов Александр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53"/>
      <c r="D42" s="9"/>
      <c r="E42" s="3"/>
      <c r="F42" s="3"/>
      <c r="G42" s="5">
        <v>68</v>
      </c>
      <c r="H42" s="53" t="s">
        <v>49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Ларионов Сергей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54</v>
      </c>
      <c r="F44" s="3"/>
      <c r="G44" s="3"/>
      <c r="H44" s="2">
        <v>-69</v>
      </c>
      <c r="I44" s="4" t="str">
        <f>IF(I40=H38,H42,IF(I40=H42,H38,0))</f>
        <v>Волков Арнольд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55</v>
      </c>
      <c r="F45" s="3"/>
      <c r="G45" s="2">
        <v>-67</v>
      </c>
      <c r="H45" s="4" t="str">
        <f>IF(H38=G37,G39,IF(H38=G39,G37,0))</f>
        <v>Гафурова Эльмира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54" t="s">
        <v>46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Ларионов Сергей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53" t="s">
        <v>51</v>
      </c>
      <c r="E48" s="3"/>
      <c r="F48" s="3"/>
      <c r="G48" s="3"/>
      <c r="H48" s="2">
        <v>-70</v>
      </c>
      <c r="I48" s="4" t="str">
        <f>IF(I46=H45,H47,IF(I46=H47,H45,0))</f>
        <v>Гафурова Эльмира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53" t="s">
        <v>51</v>
      </c>
      <c r="D50" s="2">
        <v>-77</v>
      </c>
      <c r="E50" s="4" t="str">
        <f>IF(E44=D40,D48,IF(E44=D48,D40,0))</f>
        <v>Бикбулатов Ильдар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Бикбулатов Ильдар</v>
      </c>
      <c r="C51" s="3"/>
      <c r="D51" s="3"/>
      <c r="E51" s="14" t="s">
        <v>56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3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57</v>
      </c>
      <c r="F54" s="2">
        <v>-73</v>
      </c>
      <c r="G54" s="4">
        <f>IF(C46=B45,B47,IF(C46=B47,B45,0))</f>
        <v>0</v>
      </c>
      <c r="H54" s="9"/>
      <c r="I54" s="19"/>
      <c r="J54" s="27" t="s">
        <v>58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5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59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7" t="s">
        <v>60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5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7" t="s">
        <v>61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5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27" t="s">
        <v>62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63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53"/>
      <c r="E67" s="3"/>
      <c r="F67" s="2">
        <v>-85</v>
      </c>
      <c r="G67" s="4">
        <f>IF(C65=B64,B66,IF(C65=B66,B64,0))</f>
        <v>0</v>
      </c>
      <c r="H67" s="9"/>
      <c r="I67" s="19"/>
      <c r="J67" s="27" t="s">
        <v>64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5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5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65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7" t="s">
        <v>66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5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67</v>
      </c>
      <c r="F73" s="3"/>
      <c r="G73" s="2">
        <v>-92</v>
      </c>
      <c r="H73" s="8" t="str">
        <f>IF(H68=G67,G69,IF(H68=G69,G67,0))</f>
        <v>нет</v>
      </c>
      <c r="I73" s="20"/>
      <c r="J73" s="27" t="s">
        <v>68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69</v>
      </c>
      <c r="F75" s="3"/>
      <c r="G75" s="13"/>
      <c r="H75" s="3"/>
      <c r="I75" s="20"/>
      <c r="J75" s="27" t="s">
        <v>70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35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21</v>
      </c>
      <c r="B2" s="24"/>
      <c r="C2" s="26" t="s">
        <v>36</v>
      </c>
      <c r="D2" s="24"/>
      <c r="E2" s="24"/>
      <c r="F2" s="24"/>
      <c r="G2" s="24"/>
      <c r="H2" s="24"/>
      <c r="I2" s="24"/>
    </row>
    <row r="3" spans="1:9" ht="18">
      <c r="A3" s="21" t="s">
        <v>34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24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29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28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37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38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17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17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17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0" customWidth="1"/>
    <col min="2" max="4" width="23.75390625" style="30" customWidth="1"/>
    <col min="5" max="13" width="3.75390625" style="30" customWidth="1"/>
    <col min="14" max="16384" width="2.75390625" style="30" customWidth="1"/>
  </cols>
  <sheetData>
    <row r="1" spans="1:7" ht="10.5" customHeight="1">
      <c r="A1" s="29" t="str">
        <f>СпК!C1</f>
        <v>Кубок Башкортостана 2008</v>
      </c>
      <c r="B1" s="29"/>
      <c r="C1" s="29"/>
      <c r="D1" s="29"/>
      <c r="E1" s="29"/>
      <c r="F1" s="29"/>
      <c r="G1" s="29"/>
    </row>
    <row r="2" spans="1:7" ht="10.5" customHeight="1">
      <c r="A2" s="31" t="str">
        <f>СпК!C2</f>
        <v>Полуфинал Турнира Олимпийскому дню. 15 июня.</v>
      </c>
      <c r="B2" s="31"/>
      <c r="C2" s="31"/>
      <c r="D2" s="31"/>
      <c r="E2" s="31"/>
      <c r="F2" s="31"/>
      <c r="G2" s="31"/>
    </row>
    <row r="4" spans="1:10" s="34" customFormat="1" ht="10.5" customHeight="1">
      <c r="A4" s="32">
        <v>1</v>
      </c>
      <c r="B4" s="33" t="str">
        <f>СпК!A1</f>
        <v>Сафиуллин Азат</v>
      </c>
      <c r="C4" s="32"/>
      <c r="D4" s="32"/>
      <c r="E4" s="32"/>
      <c r="F4" s="30"/>
      <c r="G4" s="30"/>
      <c r="H4" s="30"/>
      <c r="I4" s="30"/>
      <c r="J4" s="30"/>
    </row>
    <row r="5" spans="1:10" s="34" customFormat="1" ht="10.5" customHeight="1">
      <c r="A5" s="32"/>
      <c r="B5" s="35">
        <v>1</v>
      </c>
      <c r="C5" s="36" t="s">
        <v>35</v>
      </c>
      <c r="D5" s="32"/>
      <c r="E5" s="32"/>
      <c r="F5" s="30"/>
      <c r="G5" s="30"/>
      <c r="H5" s="30"/>
      <c r="I5" s="30"/>
      <c r="J5" s="30"/>
    </row>
    <row r="6" spans="1:10" s="34" customFormat="1" ht="10.5" customHeight="1">
      <c r="A6" s="32">
        <v>8</v>
      </c>
      <c r="B6" s="37" t="str">
        <f>СпК!A8</f>
        <v>Рахматуллин Равиль</v>
      </c>
      <c r="C6" s="35"/>
      <c r="D6" s="32"/>
      <c r="E6" s="32"/>
      <c r="F6" s="30"/>
      <c r="G6" s="30"/>
      <c r="H6" s="30"/>
      <c r="I6" s="30"/>
      <c r="J6" s="30"/>
    </row>
    <row r="7" spans="1:10" s="34" customFormat="1" ht="10.5" customHeight="1">
      <c r="A7" s="32"/>
      <c r="B7" s="32"/>
      <c r="C7" s="35">
        <v>5</v>
      </c>
      <c r="D7" s="36" t="s">
        <v>24</v>
      </c>
      <c r="E7" s="32"/>
      <c r="F7" s="30"/>
      <c r="G7" s="30"/>
      <c r="H7" s="30"/>
      <c r="I7" s="30"/>
      <c r="J7" s="30"/>
    </row>
    <row r="8" spans="1:10" s="34" customFormat="1" ht="10.5" customHeight="1">
      <c r="A8" s="32">
        <v>5</v>
      </c>
      <c r="B8" s="33" t="str">
        <f>СпК!A5</f>
        <v>Тодрамович Александр</v>
      </c>
      <c r="C8" s="35"/>
      <c r="D8" s="35"/>
      <c r="E8" s="32"/>
      <c r="F8" s="30"/>
      <c r="G8" s="30"/>
      <c r="H8" s="30"/>
      <c r="I8" s="30"/>
      <c r="J8" s="30"/>
    </row>
    <row r="9" spans="1:10" s="34" customFormat="1" ht="10.5" customHeight="1">
      <c r="A9" s="32"/>
      <c r="B9" s="35">
        <v>2</v>
      </c>
      <c r="C9" s="38" t="s">
        <v>24</v>
      </c>
      <c r="D9" s="35"/>
      <c r="E9" s="32"/>
      <c r="F9" s="30"/>
      <c r="G9" s="30"/>
      <c r="H9" s="30"/>
      <c r="I9" s="30"/>
      <c r="J9" s="30"/>
    </row>
    <row r="10" spans="1:10" s="34" customFormat="1" ht="10.5" customHeight="1">
      <c r="A10" s="32">
        <v>4</v>
      </c>
      <c r="B10" s="37" t="str">
        <f>СпК!A4</f>
        <v>Мицул Тимофей</v>
      </c>
      <c r="C10" s="32"/>
      <c r="D10" s="35"/>
      <c r="E10" s="32"/>
      <c r="F10" s="30"/>
      <c r="G10" s="30"/>
      <c r="H10" s="30"/>
      <c r="I10" s="30"/>
      <c r="J10" s="30"/>
    </row>
    <row r="11" spans="1:10" s="34" customFormat="1" ht="10.5" customHeight="1">
      <c r="A11" s="32"/>
      <c r="B11" s="32"/>
      <c r="C11" s="32"/>
      <c r="D11" s="35">
        <v>7</v>
      </c>
      <c r="E11" s="39" t="s">
        <v>21</v>
      </c>
      <c r="F11" s="40"/>
      <c r="G11" s="40"/>
      <c r="H11" s="40"/>
      <c r="I11" s="40"/>
      <c r="J11" s="40"/>
    </row>
    <row r="12" spans="1:10" s="34" customFormat="1" ht="10.5" customHeight="1">
      <c r="A12" s="32">
        <v>3</v>
      </c>
      <c r="B12" s="33" t="str">
        <f>СпК!A3</f>
        <v>Уткулов Ринат</v>
      </c>
      <c r="C12" s="32"/>
      <c r="D12" s="35"/>
      <c r="E12" s="41"/>
      <c r="F12" s="42"/>
      <c r="G12" s="41"/>
      <c r="H12" s="42"/>
      <c r="I12" s="42"/>
      <c r="J12" s="41" t="s">
        <v>0</v>
      </c>
    </row>
    <row r="13" spans="1:10" s="34" customFormat="1" ht="10.5" customHeight="1">
      <c r="A13" s="32"/>
      <c r="B13" s="35">
        <v>3</v>
      </c>
      <c r="C13" s="36" t="s">
        <v>34</v>
      </c>
      <c r="D13" s="35"/>
      <c r="E13" s="41"/>
      <c r="F13" s="42"/>
      <c r="G13" s="41"/>
      <c r="H13" s="42"/>
      <c r="I13" s="42"/>
      <c r="J13" s="41"/>
    </row>
    <row r="14" spans="1:10" s="34" customFormat="1" ht="10.5" customHeight="1">
      <c r="A14" s="32">
        <v>6</v>
      </c>
      <c r="B14" s="37" t="str">
        <f>СпК!A6</f>
        <v>Барышев Сергей</v>
      </c>
      <c r="C14" s="35"/>
      <c r="D14" s="35"/>
      <c r="E14" s="41"/>
      <c r="F14" s="42"/>
      <c r="G14" s="41"/>
      <c r="H14" s="42"/>
      <c r="I14" s="42"/>
      <c r="J14" s="41"/>
    </row>
    <row r="15" spans="1:10" s="34" customFormat="1" ht="10.5" customHeight="1">
      <c r="A15" s="32"/>
      <c r="B15" s="32"/>
      <c r="C15" s="35">
        <v>6</v>
      </c>
      <c r="D15" s="38" t="s">
        <v>21</v>
      </c>
      <c r="E15" s="41"/>
      <c r="F15" s="42"/>
      <c r="G15" s="41"/>
      <c r="H15" s="42"/>
      <c r="I15" s="42"/>
      <c r="J15" s="41"/>
    </row>
    <row r="16" spans="1:10" s="34" customFormat="1" ht="10.5" customHeight="1">
      <c r="A16" s="32">
        <v>7</v>
      </c>
      <c r="B16" s="33" t="str">
        <f>СпК!A7</f>
        <v>Зубайдуллин Артем</v>
      </c>
      <c r="C16" s="35"/>
      <c r="D16" s="32"/>
      <c r="E16" s="41"/>
      <c r="F16" s="42"/>
      <c r="G16" s="41"/>
      <c r="H16" s="42"/>
      <c r="I16" s="42"/>
      <c r="J16" s="41"/>
    </row>
    <row r="17" spans="1:10" s="34" customFormat="1" ht="10.5" customHeight="1">
      <c r="A17" s="32"/>
      <c r="B17" s="35">
        <v>4</v>
      </c>
      <c r="C17" s="38" t="s">
        <v>21</v>
      </c>
      <c r="D17" s="32"/>
      <c r="E17" s="41"/>
      <c r="F17" s="42"/>
      <c r="G17" s="41"/>
      <c r="H17" s="42"/>
      <c r="I17" s="42"/>
      <c r="J17" s="41"/>
    </row>
    <row r="18" spans="1:10" s="34" customFormat="1" ht="10.5" customHeight="1">
      <c r="A18" s="32">
        <v>2</v>
      </c>
      <c r="B18" s="37" t="str">
        <f>СпК!A2</f>
        <v>Исмайлов Азат</v>
      </c>
      <c r="C18" s="32"/>
      <c r="D18" s="32">
        <v>-7</v>
      </c>
      <c r="E18" s="43" t="str">
        <f>IF(E11=D7,D15,IF(E11=D15,D7,0))</f>
        <v>Мицул Тимофей</v>
      </c>
      <c r="F18" s="43"/>
      <c r="G18" s="43"/>
      <c r="H18" s="43"/>
      <c r="I18" s="43"/>
      <c r="J18" s="43"/>
    </row>
    <row r="19" spans="1:10" s="34" customFormat="1" ht="10.5" customHeight="1">
      <c r="A19" s="32"/>
      <c r="B19" s="32"/>
      <c r="C19" s="32"/>
      <c r="D19" s="32"/>
      <c r="E19" s="44"/>
      <c r="F19" s="30"/>
      <c r="G19" s="44"/>
      <c r="H19" s="30"/>
      <c r="I19" s="30"/>
      <c r="J19" s="44" t="s">
        <v>1</v>
      </c>
    </row>
    <row r="20" spans="1:10" s="34" customFormat="1" ht="10.5" customHeight="1">
      <c r="A20" s="32">
        <v>-1</v>
      </c>
      <c r="B20" s="43" t="str">
        <f>IF(C5=B4,B6,IF(C5=B6,B4,0))</f>
        <v>Рахматуллин Равиль</v>
      </c>
      <c r="C20" s="32"/>
      <c r="D20" s="32"/>
      <c r="E20" s="44"/>
      <c r="F20" s="30"/>
      <c r="G20" s="44"/>
      <c r="H20" s="30"/>
      <c r="I20" s="30"/>
      <c r="J20" s="44"/>
    </row>
    <row r="21" spans="1:10" s="34" customFormat="1" ht="10.5" customHeight="1">
      <c r="A21" s="32"/>
      <c r="B21" s="45">
        <v>8</v>
      </c>
      <c r="C21" s="36" t="s">
        <v>29</v>
      </c>
      <c r="D21" s="32"/>
      <c r="E21" s="44"/>
      <c r="F21" s="30"/>
      <c r="G21" s="44"/>
      <c r="H21" s="30"/>
      <c r="I21" s="30"/>
      <c r="J21" s="44"/>
    </row>
    <row r="22" spans="1:10" s="34" customFormat="1" ht="10.5" customHeight="1">
      <c r="A22" s="32">
        <v>-2</v>
      </c>
      <c r="B22" s="46" t="str">
        <f>IF(C9=B8,B10,IF(C9=B10,B8,0))</f>
        <v>Тодрамович Александр</v>
      </c>
      <c r="C22" s="45">
        <v>10</v>
      </c>
      <c r="D22" s="36" t="s">
        <v>34</v>
      </c>
      <c r="E22" s="44"/>
      <c r="F22" s="30"/>
      <c r="G22" s="44"/>
      <c r="H22" s="30"/>
      <c r="I22" s="30"/>
      <c r="J22" s="44"/>
    </row>
    <row r="23" spans="1:10" s="34" customFormat="1" ht="10.5" customHeight="1">
      <c r="A23" s="32"/>
      <c r="B23" s="32">
        <v>-6</v>
      </c>
      <c r="C23" s="46" t="str">
        <f>IF(D15=C13,C17,IF(D15=C17,C13,0))</f>
        <v>Уткулов Ринат</v>
      </c>
      <c r="D23" s="45"/>
      <c r="E23" s="44"/>
      <c r="F23" s="30"/>
      <c r="G23" s="44"/>
      <c r="H23" s="30"/>
      <c r="I23" s="30"/>
      <c r="J23" s="44"/>
    </row>
    <row r="24" spans="1:10" s="34" customFormat="1" ht="10.5" customHeight="1">
      <c r="A24" s="32">
        <v>-3</v>
      </c>
      <c r="B24" s="43" t="str">
        <f>IF(C13=B12,B14,IF(C13=B14,B12,0))</f>
        <v>Барышев Сергей</v>
      </c>
      <c r="C24" s="32"/>
      <c r="D24" s="35">
        <v>12</v>
      </c>
      <c r="E24" s="39" t="s">
        <v>35</v>
      </c>
      <c r="F24" s="40"/>
      <c r="G24" s="40"/>
      <c r="H24" s="40"/>
      <c r="I24" s="40"/>
      <c r="J24" s="40"/>
    </row>
    <row r="25" spans="1:10" s="34" customFormat="1" ht="10.5" customHeight="1">
      <c r="A25" s="32"/>
      <c r="B25" s="45">
        <v>9</v>
      </c>
      <c r="C25" s="36" t="s">
        <v>28</v>
      </c>
      <c r="D25" s="35"/>
      <c r="E25" s="44"/>
      <c r="F25" s="30"/>
      <c r="G25" s="44"/>
      <c r="H25" s="30"/>
      <c r="I25" s="30"/>
      <c r="J25" s="44" t="s">
        <v>2</v>
      </c>
    </row>
    <row r="26" spans="1:10" s="34" customFormat="1" ht="10.5" customHeight="1">
      <c r="A26" s="32">
        <v>-4</v>
      </c>
      <c r="B26" s="46" t="str">
        <f>IF(C17=B16,B18,IF(C17=B18,B16,0))</f>
        <v>Зубайдуллин Артем</v>
      </c>
      <c r="C26" s="45">
        <v>11</v>
      </c>
      <c r="D26" s="38" t="s">
        <v>35</v>
      </c>
      <c r="E26" s="44"/>
      <c r="F26" s="30"/>
      <c r="G26" s="44"/>
      <c r="H26" s="30"/>
      <c r="I26" s="30"/>
      <c r="J26" s="44"/>
    </row>
    <row r="27" spans="1:10" s="34" customFormat="1" ht="10.5" customHeight="1">
      <c r="A27" s="32"/>
      <c r="B27" s="32">
        <v>-5</v>
      </c>
      <c r="C27" s="46" t="str">
        <f>IF(D7=C5,C9,IF(D7=C9,C5,0))</f>
        <v>Сафиуллин Азат</v>
      </c>
      <c r="D27" s="32">
        <v>-12</v>
      </c>
      <c r="E27" s="43" t="str">
        <f>IF(E24=D22,D26,IF(E24=D26,D22,0))</f>
        <v>Уткулов Ринат</v>
      </c>
      <c r="F27" s="43"/>
      <c r="G27" s="43"/>
      <c r="H27" s="43"/>
      <c r="I27" s="43"/>
      <c r="J27" s="43"/>
    </row>
    <row r="28" spans="1:10" s="34" customFormat="1" ht="10.5" customHeight="1">
      <c r="A28" s="32"/>
      <c r="B28" s="32"/>
      <c r="C28" s="32"/>
      <c r="D28" s="32"/>
      <c r="E28" s="44"/>
      <c r="F28" s="30"/>
      <c r="G28" s="44"/>
      <c r="H28" s="30"/>
      <c r="I28" s="30"/>
      <c r="J28" s="44" t="s">
        <v>3</v>
      </c>
    </row>
    <row r="29" spans="1:10" s="34" customFormat="1" ht="10.5" customHeight="1">
      <c r="A29" s="32"/>
      <c r="B29" s="32"/>
      <c r="C29" s="32">
        <v>-10</v>
      </c>
      <c r="D29" s="43" t="str">
        <f>IF(D22=C21,C23,IF(D22=C23,C21,0))</f>
        <v>Тодрамович Александр</v>
      </c>
      <c r="E29" s="44"/>
      <c r="F29" s="30"/>
      <c r="G29" s="44"/>
      <c r="H29" s="30"/>
      <c r="I29" s="30"/>
      <c r="J29" s="44"/>
    </row>
    <row r="30" spans="1:10" s="34" customFormat="1" ht="10.5" customHeight="1">
      <c r="A30" s="32"/>
      <c r="B30" s="32"/>
      <c r="C30" s="32"/>
      <c r="D30" s="35">
        <v>13</v>
      </c>
      <c r="E30" s="39" t="s">
        <v>28</v>
      </c>
      <c r="F30" s="40"/>
      <c r="G30" s="40"/>
      <c r="H30" s="40"/>
      <c r="I30" s="40"/>
      <c r="J30" s="40"/>
    </row>
    <row r="31" spans="1:10" s="34" customFormat="1" ht="10.5" customHeight="1">
      <c r="A31" s="32">
        <v>-8</v>
      </c>
      <c r="B31" s="43" t="str">
        <f>IF(C21=B20,B22,IF(C21=B22,B20,0))</f>
        <v>Рахматуллин Равиль</v>
      </c>
      <c r="C31" s="32">
        <v>-11</v>
      </c>
      <c r="D31" s="46" t="str">
        <f>IF(D26=C25,C27,IF(D26=C27,C25,0))</f>
        <v>Барышев Сергей</v>
      </c>
      <c r="E31" s="44"/>
      <c r="F31" s="30"/>
      <c r="G31" s="44"/>
      <c r="H31" s="30"/>
      <c r="I31" s="30"/>
      <c r="J31" s="44" t="s">
        <v>4</v>
      </c>
    </row>
    <row r="32" spans="1:10" s="34" customFormat="1" ht="10.5" customHeight="1">
      <c r="A32" s="32"/>
      <c r="B32" s="35">
        <v>14</v>
      </c>
      <c r="C32" s="47" t="s">
        <v>38</v>
      </c>
      <c r="D32" s="32">
        <v>-13</v>
      </c>
      <c r="E32" s="43" t="str">
        <f>IF(E30=D29,D31,IF(E30=D31,D29,0))</f>
        <v>Тодрамович Александр</v>
      </c>
      <c r="F32" s="43"/>
      <c r="G32" s="43"/>
      <c r="H32" s="43"/>
      <c r="I32" s="43"/>
      <c r="J32" s="43"/>
    </row>
    <row r="33" spans="1:10" s="34" customFormat="1" ht="10.5" customHeight="1">
      <c r="A33" s="32">
        <v>-9</v>
      </c>
      <c r="B33" s="46" t="str">
        <f>IF(C25=B24,B26,IF(C25=B26,B24,0))</f>
        <v>Зубайдуллин Артем</v>
      </c>
      <c r="C33" s="44" t="s">
        <v>7</v>
      </c>
      <c r="D33" s="32"/>
      <c r="E33" s="44"/>
      <c r="F33" s="30"/>
      <c r="G33" s="44"/>
      <c r="H33" s="30"/>
      <c r="I33" s="30"/>
      <c r="J33" s="44" t="s">
        <v>5</v>
      </c>
    </row>
    <row r="34" spans="1:10" s="34" customFormat="1" ht="10.5" customHeight="1">
      <c r="A34" s="32"/>
      <c r="B34" s="32">
        <v>-14</v>
      </c>
      <c r="C34" s="43" t="str">
        <f>IF(C32=B31,B33,IF(C32=B33,B31,0))</f>
        <v>Зубайдуллин Артем</v>
      </c>
      <c r="D34" s="48"/>
      <c r="E34" s="48"/>
      <c r="F34" s="48"/>
      <c r="G34" s="48"/>
      <c r="H34" s="48"/>
      <c r="I34" s="30"/>
      <c r="J34" s="30"/>
    </row>
    <row r="35" spans="1:10" s="34" customFormat="1" ht="10.5" customHeight="1">
      <c r="A35" s="32"/>
      <c r="B35" s="32"/>
      <c r="C35" s="44" t="s">
        <v>9</v>
      </c>
      <c r="D35" s="32"/>
      <c r="E35" s="44"/>
      <c r="F35" s="30"/>
      <c r="G35" s="30"/>
      <c r="H35" s="30"/>
      <c r="I35" s="30"/>
      <c r="J35" s="30"/>
    </row>
    <row r="36" spans="1:13" ht="10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0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0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0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0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0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0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0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0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6" t="s">
        <v>33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31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32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34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СпМ!C1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СпМ!C2</f>
        <v>Финал Турнира Олимпийскому дню. 21 июня.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СпМ!A1</f>
        <v>Яковлев Михаил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СпМ!A16</f>
        <v>Уткулов Ринат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СпМ!A9</f>
        <v>Сазонов Николай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26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СпМ!A8</f>
        <v>Хабиров Марс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СпМ!A5</f>
        <v>Топорков Артем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СпМ!A12</f>
        <v>Тодрамович Александр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22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СпМ!A13</f>
        <v>Топорков Юрий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СпМ!A4</f>
        <v>Исмайлов Азат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18</v>
      </c>
      <c r="G19" s="6"/>
      <c r="H19" s="6"/>
      <c r="I19" s="6"/>
    </row>
    <row r="20" spans="1:9" ht="12.75">
      <c r="A20" s="2">
        <v>3</v>
      </c>
      <c r="B20" s="4" t="str">
        <f>СпМ!A3</f>
        <v>Шакуров Нафис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СпМ!A14</f>
        <v>Топорков Артур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23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СпМ!A11</f>
        <v>Барышев Сергей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СпМ!A6</f>
        <v>Максютов Азат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19</v>
      </c>
      <c r="F27" s="13"/>
      <c r="G27" s="3"/>
      <c r="H27" s="3"/>
      <c r="I27" s="3"/>
    </row>
    <row r="28" spans="1:9" ht="12.75">
      <c r="A28" s="2">
        <v>7</v>
      </c>
      <c r="B28" s="4" t="str">
        <f>СпМ!A7</f>
        <v>Мицул Тимофей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27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СпМ!A10</f>
        <v>Сафиуллин Александр</v>
      </c>
      <c r="C30" s="9"/>
      <c r="D30" s="9"/>
      <c r="E30" s="2">
        <v>-15</v>
      </c>
      <c r="F30" s="4" t="str">
        <f>IF(F19=E11,E27,IF(F19=E27,E11,0))</f>
        <v>Валеев Риф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СпМ!A15</f>
        <v>Давлетов Тимур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СпМ!A2</f>
        <v>Валеев Риф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Уткулов Ринат</v>
      </c>
      <c r="C36" s="3"/>
      <c r="D36" s="2">
        <v>-13</v>
      </c>
      <c r="E36" s="4" t="str">
        <f>IF(E11=D7,D15,IF(E11=D15,D7,0))</f>
        <v>Топорков Артем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34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Хабиров Марс</v>
      </c>
      <c r="C38" s="5">
        <v>20</v>
      </c>
      <c r="D38" s="15" t="s">
        <v>34</v>
      </c>
      <c r="E38" s="5">
        <v>26</v>
      </c>
      <c r="F38" s="15" t="s">
        <v>22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Сафиуллин Александр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Тодрамович Александр</v>
      </c>
      <c r="C40" s="3"/>
      <c r="D40" s="5">
        <v>24</v>
      </c>
      <c r="E40" s="16" t="s">
        <v>20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30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Топорков Юрий</v>
      </c>
      <c r="C42" s="5">
        <v>21</v>
      </c>
      <c r="D42" s="16" t="s">
        <v>20</v>
      </c>
      <c r="E42" s="13"/>
      <c r="F42" s="5">
        <v>28</v>
      </c>
      <c r="G42" s="15" t="s">
        <v>21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Шакуров Нафис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Топорков Артур</v>
      </c>
      <c r="C44" s="3"/>
      <c r="D44" s="2">
        <v>-14</v>
      </c>
      <c r="E44" s="4" t="str">
        <f>IF(E27=D23,D31,IF(E27=D31,D23,0))</f>
        <v>Максютов Азат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Барышев Сергей</v>
      </c>
      <c r="C46" s="5">
        <v>22</v>
      </c>
      <c r="D46" s="15" t="s">
        <v>21</v>
      </c>
      <c r="E46" s="5">
        <v>27</v>
      </c>
      <c r="F46" s="16" t="s">
        <v>21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Исмайлов Азат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Мицул Тимофей</v>
      </c>
      <c r="C48" s="3"/>
      <c r="D48" s="5">
        <v>25</v>
      </c>
      <c r="E48" s="16" t="s">
        <v>21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32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Давлетов Тимур</v>
      </c>
      <c r="C50" s="5">
        <v>23</v>
      </c>
      <c r="D50" s="16" t="s">
        <v>26</v>
      </c>
      <c r="E50" s="13"/>
      <c r="F50" s="2">
        <v>-28</v>
      </c>
      <c r="G50" s="4" t="str">
        <f>IF(G42=F38,F46,IF(G42=F46,F38,0))</f>
        <v>Топорков Артем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Сазонов Николай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Шакуров Нафис</v>
      </c>
      <c r="C53" s="3"/>
      <c r="D53" s="2">
        <v>-20</v>
      </c>
      <c r="E53" s="4" t="str">
        <f>IF(D38=C37,C39,IF(D38=C39,C37,0))</f>
        <v>Сафиуллин Александр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23</v>
      </c>
      <c r="D54" s="3"/>
      <c r="E54" s="5">
        <v>31</v>
      </c>
      <c r="F54" s="6" t="s">
        <v>30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Максютов Азат</v>
      </c>
      <c r="C55" s="14" t="s">
        <v>4</v>
      </c>
      <c r="D55" s="2">
        <v>-21</v>
      </c>
      <c r="E55" s="8" t="str">
        <f>IF(D42=C41,C43,IF(D42=C43,C41,0))</f>
        <v>Топорков Юрий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Шакуров Нафис</v>
      </c>
      <c r="D56" s="3"/>
      <c r="E56" s="3"/>
      <c r="F56" s="5">
        <v>33</v>
      </c>
      <c r="G56" s="6" t="s">
        <v>30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Барышев Сергей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Уткулов Ринат</v>
      </c>
      <c r="C58" s="3"/>
      <c r="D58" s="3"/>
      <c r="E58" s="5">
        <v>32</v>
      </c>
      <c r="F58" s="10" t="s">
        <v>32</v>
      </c>
      <c r="G58" s="20"/>
      <c r="H58" s="3"/>
      <c r="I58" s="3"/>
    </row>
    <row r="59" spans="1:9" ht="12.75">
      <c r="A59" s="3"/>
      <c r="B59" s="5">
        <v>30</v>
      </c>
      <c r="C59" s="6" t="s">
        <v>34</v>
      </c>
      <c r="D59" s="2">
        <v>-23</v>
      </c>
      <c r="E59" s="8" t="str">
        <f>IF(D50=C49,C51,IF(D50=C51,C49,0))</f>
        <v>Давлетов Тимур</v>
      </c>
      <c r="F59" s="2">
        <v>-33</v>
      </c>
      <c r="G59" s="4" t="str">
        <f>IF(G56=F54,F58,IF(G56=F58,F54,0))</f>
        <v>Давлетов Тимур</v>
      </c>
      <c r="H59" s="12"/>
      <c r="I59" s="12"/>
    </row>
    <row r="60" spans="1:9" ht="12.75">
      <c r="A60" s="2">
        <v>-25</v>
      </c>
      <c r="B60" s="8" t="str">
        <f>IF(E48=D46,D50,IF(E48=D50,D46,0))</f>
        <v>Сазонов Николай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Сазонов Николай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Сафиуллин Александр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Хабиров Марс</v>
      </c>
      <c r="C63" s="3"/>
      <c r="D63" s="3"/>
      <c r="E63" s="3"/>
      <c r="F63" s="5">
        <v>34</v>
      </c>
      <c r="G63" s="6" t="s">
        <v>27</v>
      </c>
      <c r="H63" s="12"/>
      <c r="I63" s="12"/>
    </row>
    <row r="64" spans="1:9" ht="12.75">
      <c r="A64" s="3"/>
      <c r="B64" s="5">
        <v>35</v>
      </c>
      <c r="C64" s="6" t="s">
        <v>29</v>
      </c>
      <c r="D64" s="3"/>
      <c r="E64" s="2">
        <v>-32</v>
      </c>
      <c r="F64" s="8" t="str">
        <f>IF(F58=E57,E59,IF(F58=E59,E57,0))</f>
        <v>Барышев Сергей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Тодрамович Александр</v>
      </c>
      <c r="C65" s="9"/>
      <c r="D65" s="13"/>
      <c r="E65" s="3"/>
      <c r="F65" s="2">
        <v>-34</v>
      </c>
      <c r="G65" s="4" t="str">
        <f>IF(G63=F62,F64,IF(G63=F64,F62,0))</f>
        <v>Барышев Сергей</v>
      </c>
      <c r="H65" s="12"/>
      <c r="I65" s="12"/>
    </row>
    <row r="66" spans="1:9" ht="12.75">
      <c r="A66" s="3"/>
      <c r="B66" s="3"/>
      <c r="C66" s="5">
        <v>37</v>
      </c>
      <c r="D66" s="6" t="s">
        <v>24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Топорков Артур</v>
      </c>
      <c r="C67" s="9"/>
      <c r="D67" s="17" t="s">
        <v>12</v>
      </c>
      <c r="E67" s="2">
        <v>-35</v>
      </c>
      <c r="F67" s="4" t="str">
        <f>IF(C64=B63,B65,IF(C64=B65,B63,0))</f>
        <v>Хабиров Марс</v>
      </c>
      <c r="G67" s="3"/>
      <c r="H67" s="3"/>
      <c r="I67" s="3"/>
    </row>
    <row r="68" spans="1:9" ht="12.75">
      <c r="A68" s="3"/>
      <c r="B68" s="5">
        <v>36</v>
      </c>
      <c r="C68" s="10" t="s">
        <v>24</v>
      </c>
      <c r="D68" s="20"/>
      <c r="E68" s="3"/>
      <c r="F68" s="5">
        <v>38</v>
      </c>
      <c r="G68" s="6" t="s">
        <v>25</v>
      </c>
      <c r="H68" s="12"/>
      <c r="I68" s="12"/>
    </row>
    <row r="69" spans="1:9" ht="12.75">
      <c r="A69" s="2">
        <v>-19</v>
      </c>
      <c r="B69" s="8" t="str">
        <f>IF(C49=B48,B50,IF(C49=B50,B48,0))</f>
        <v>Мицул Тимофей</v>
      </c>
      <c r="C69" s="2">
        <v>-37</v>
      </c>
      <c r="D69" s="4" t="str">
        <f>IF(D66=C64,C68,IF(D66=C68,C64,0))</f>
        <v>Тодрамович Александр</v>
      </c>
      <c r="E69" s="2">
        <v>-36</v>
      </c>
      <c r="F69" s="8" t="str">
        <f>IF(C68=B67,B69,IF(C68=B69,B67,0))</f>
        <v>Топорков Артур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Топорков Артур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9" customWidth="1"/>
    <col min="2" max="2" width="18.875" style="59" customWidth="1"/>
    <col min="3" max="6" width="16.75390625" style="59" customWidth="1"/>
    <col min="7" max="9" width="6.75390625" style="59" customWidth="1"/>
    <col min="10" max="11" width="6.75390625" style="60" customWidth="1"/>
    <col min="12" max="39" width="9.125" style="60" customWidth="1"/>
    <col min="40" max="16384" width="9.125" style="59" customWidth="1"/>
  </cols>
  <sheetData>
    <row r="1" spans="2:9" ht="13.5" customHeight="1">
      <c r="B1" s="50" t="str">
        <f>Сп4!C1</f>
        <v>Кубок Башкортостана 2008</v>
      </c>
      <c r="C1" s="50"/>
      <c r="D1" s="50"/>
      <c r="E1" s="50"/>
      <c r="F1" s="50"/>
      <c r="G1" s="50"/>
      <c r="H1" s="50"/>
      <c r="I1" s="50"/>
    </row>
    <row r="2" spans="2:9" ht="13.5" customHeight="1">
      <c r="B2" s="50" t="str">
        <f>Сп4!C2</f>
        <v>1/32 финала Турнира Олимпийскому дню. 17 мая.</v>
      </c>
      <c r="C2" s="50"/>
      <c r="D2" s="50"/>
      <c r="E2" s="50"/>
      <c r="F2" s="50"/>
      <c r="G2" s="50"/>
      <c r="H2" s="50"/>
      <c r="I2" s="50"/>
    </row>
    <row r="3" spans="1:9" ht="13.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39" ht="13.5" customHeight="1">
      <c r="A4" s="61">
        <v>1</v>
      </c>
      <c r="B4" s="62" t="str">
        <f>Сп4!A1</f>
        <v>Волков Арнольд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</row>
    <row r="5" spans="2:39" ht="13.5" customHeight="1">
      <c r="B5" s="63">
        <v>1</v>
      </c>
      <c r="C5" s="64" t="s">
        <v>50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ht="13.5" customHeight="1">
      <c r="A6" s="61">
        <v>64</v>
      </c>
      <c r="B6" s="65" t="str">
        <f>Сп4!A64</f>
        <v>нет</v>
      </c>
      <c r="C6" s="66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3:39" ht="13.5" customHeight="1">
      <c r="C7" s="63">
        <v>33</v>
      </c>
      <c r="D7" s="64" t="s">
        <v>50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1:39" ht="13.5" customHeight="1">
      <c r="A8" s="61">
        <v>33</v>
      </c>
      <c r="B8" s="62" t="str">
        <f>Сп4!A33</f>
        <v>Афоничев Демид</v>
      </c>
      <c r="C8" s="66"/>
      <c r="D8" s="66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2:39" ht="13.5" customHeight="1">
      <c r="B9" s="63">
        <v>2</v>
      </c>
      <c r="C9" s="67" t="s">
        <v>115</v>
      </c>
      <c r="D9" s="66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9" ht="13.5" customHeight="1">
      <c r="A10" s="61">
        <v>32</v>
      </c>
      <c r="B10" s="65" t="str">
        <f>Сп4!A32</f>
        <v>Ефремов Владислав</v>
      </c>
      <c r="D10" s="6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</row>
    <row r="11" spans="4:39" ht="13.5" customHeight="1">
      <c r="D11" s="63">
        <v>49</v>
      </c>
      <c r="E11" s="64" t="s">
        <v>50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9" ht="13.5" customHeight="1">
      <c r="A12" s="61">
        <v>17</v>
      </c>
      <c r="B12" s="62" t="str">
        <f>Сп4!A17</f>
        <v>Брылов Егор</v>
      </c>
      <c r="D12" s="66"/>
      <c r="E12" s="66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2:39" ht="13.5" customHeight="1">
      <c r="B13" s="63">
        <v>3</v>
      </c>
      <c r="C13" s="64" t="s">
        <v>99</v>
      </c>
      <c r="D13" s="66"/>
      <c r="E13" s="66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1:39" ht="13.5" customHeight="1">
      <c r="A14" s="61">
        <v>48</v>
      </c>
      <c r="B14" s="65" t="str">
        <f>Сп4!A48</f>
        <v>нет</v>
      </c>
      <c r="C14" s="66"/>
      <c r="D14" s="66"/>
      <c r="E14" s="66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</row>
    <row r="15" spans="3:39" ht="13.5" customHeight="1">
      <c r="C15" s="63">
        <v>34</v>
      </c>
      <c r="D15" s="67" t="s">
        <v>99</v>
      </c>
      <c r="E15" s="66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1:39" ht="13.5" customHeight="1">
      <c r="A16" s="61">
        <v>49</v>
      </c>
      <c r="B16" s="62" t="str">
        <f>Сп4!A49</f>
        <v>нет</v>
      </c>
      <c r="C16" s="66"/>
      <c r="E16" s="66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ht="13.5" customHeight="1">
      <c r="B17" s="63">
        <v>4</v>
      </c>
      <c r="C17" s="67" t="s">
        <v>98</v>
      </c>
      <c r="E17" s="66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1:39" ht="13.5" customHeight="1">
      <c r="A18" s="61">
        <v>16</v>
      </c>
      <c r="B18" s="65" t="str">
        <f>Сп4!A16</f>
        <v>Фаизов Альберт</v>
      </c>
      <c r="E18" s="66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5:39" ht="13.5" customHeight="1">
      <c r="E19" s="63">
        <v>57</v>
      </c>
      <c r="F19" s="64" t="s">
        <v>90</v>
      </c>
      <c r="G19" s="68"/>
      <c r="H19" s="68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1:39" ht="13.5" customHeight="1">
      <c r="A20" s="61">
        <v>9</v>
      </c>
      <c r="B20" s="62" t="str">
        <f>Сп4!A9</f>
        <v>Емелин Илья</v>
      </c>
      <c r="E20" s="66"/>
      <c r="F20" s="66"/>
      <c r="G20" s="68"/>
      <c r="H20" s="68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ht="13.5" customHeight="1">
      <c r="B21" s="63">
        <v>5</v>
      </c>
      <c r="C21" s="64" t="s">
        <v>91</v>
      </c>
      <c r="E21" s="66"/>
      <c r="F21" s="66"/>
      <c r="G21" s="68"/>
      <c r="H21" s="68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1:39" ht="13.5" customHeight="1">
      <c r="A22" s="61">
        <v>56</v>
      </c>
      <c r="B22" s="65" t="str">
        <f>Сп4!A56</f>
        <v>нет</v>
      </c>
      <c r="C22" s="66"/>
      <c r="E22" s="66"/>
      <c r="F22" s="66"/>
      <c r="G22" s="68"/>
      <c r="H22" s="68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3:39" ht="13.5" customHeight="1">
      <c r="C23" s="63">
        <v>35</v>
      </c>
      <c r="D23" s="64" t="s">
        <v>91</v>
      </c>
      <c r="E23" s="66"/>
      <c r="F23" s="66"/>
      <c r="G23" s="68"/>
      <c r="H23" s="68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1:39" ht="13.5" customHeight="1">
      <c r="A24" s="61">
        <v>41</v>
      </c>
      <c r="B24" s="62" t="str">
        <f>Сп4!A41</f>
        <v>Ишбулдина Полина</v>
      </c>
      <c r="C24" s="66"/>
      <c r="D24" s="66"/>
      <c r="E24" s="66"/>
      <c r="F24" s="66"/>
      <c r="G24" s="68"/>
      <c r="H24" s="68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ht="13.5" customHeight="1">
      <c r="B25" s="63">
        <v>6</v>
      </c>
      <c r="C25" s="67" t="s">
        <v>106</v>
      </c>
      <c r="D25" s="66"/>
      <c r="E25" s="66"/>
      <c r="F25" s="66"/>
      <c r="G25" s="68"/>
      <c r="H25" s="68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1:39" ht="13.5" customHeight="1">
      <c r="A26" s="61">
        <v>24</v>
      </c>
      <c r="B26" s="65" t="str">
        <f>Сп4!A24</f>
        <v>Юлдашев Руслан</v>
      </c>
      <c r="D26" s="66"/>
      <c r="E26" s="66"/>
      <c r="F26" s="66"/>
      <c r="G26" s="68"/>
      <c r="H26" s="68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4:39" ht="13.5" customHeight="1">
      <c r="D27" s="63">
        <v>50</v>
      </c>
      <c r="E27" s="67" t="s">
        <v>90</v>
      </c>
      <c r="F27" s="66"/>
      <c r="G27" s="68"/>
      <c r="H27" s="68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1:39" ht="13.5" customHeight="1">
      <c r="A28" s="61">
        <v>25</v>
      </c>
      <c r="B28" s="62" t="str">
        <f>Сп4!A25</f>
        <v>Шаймарданова Аида</v>
      </c>
      <c r="D28" s="66"/>
      <c r="F28" s="66"/>
      <c r="G28" s="68"/>
      <c r="H28" s="68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3.5" customHeight="1">
      <c r="B29" s="63">
        <v>7</v>
      </c>
      <c r="C29" s="64" t="s">
        <v>122</v>
      </c>
      <c r="D29" s="66"/>
      <c r="F29" s="66"/>
      <c r="G29" s="68"/>
      <c r="H29" s="68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1:39" ht="13.5" customHeight="1">
      <c r="A30" s="61">
        <v>40</v>
      </c>
      <c r="B30" s="65" t="str">
        <f>Сп4!A40</f>
        <v>Нигматулина Элина</v>
      </c>
      <c r="C30" s="66"/>
      <c r="D30" s="66"/>
      <c r="F30" s="66"/>
      <c r="G30" s="68"/>
      <c r="H30" s="68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3:39" ht="13.5" customHeight="1">
      <c r="C31" s="63">
        <v>36</v>
      </c>
      <c r="D31" s="67" t="s">
        <v>90</v>
      </c>
      <c r="F31" s="66"/>
      <c r="G31" s="68"/>
      <c r="H31" s="68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1:39" ht="13.5" customHeight="1">
      <c r="A32" s="61">
        <v>57</v>
      </c>
      <c r="B32" s="62" t="str">
        <f>Сп4!A57</f>
        <v>нет</v>
      </c>
      <c r="C32" s="66"/>
      <c r="F32" s="66"/>
      <c r="G32" s="68"/>
      <c r="H32" s="68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ht="13.5" customHeight="1">
      <c r="B33" s="63">
        <v>8</v>
      </c>
      <c r="C33" s="67" t="s">
        <v>90</v>
      </c>
      <c r="F33" s="66"/>
      <c r="G33" s="68"/>
      <c r="H33" s="68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1:39" ht="13.5" customHeight="1">
      <c r="A34" s="61">
        <v>8</v>
      </c>
      <c r="B34" s="65" t="str">
        <f>Сп4!A8</f>
        <v>Латыпов Тимур</v>
      </c>
      <c r="F34" s="66"/>
      <c r="G34" s="68"/>
      <c r="H34" s="68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6:39" ht="13.5" customHeight="1">
      <c r="F35" s="63">
        <v>61</v>
      </c>
      <c r="G35" s="69" t="s">
        <v>90</v>
      </c>
      <c r="H35" s="64"/>
      <c r="I35" s="64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1:39" ht="13.5" customHeight="1">
      <c r="A36" s="61">
        <v>5</v>
      </c>
      <c r="B36" s="62" t="str">
        <f>Сп4!A5</f>
        <v>Зарипова Эльвина</v>
      </c>
      <c r="F36" s="66"/>
      <c r="G36" s="68"/>
      <c r="H36" s="68"/>
      <c r="I36" s="66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ht="13.5" customHeight="1">
      <c r="B37" s="63">
        <v>9</v>
      </c>
      <c r="C37" s="64" t="s">
        <v>87</v>
      </c>
      <c r="F37" s="66"/>
      <c r="G37" s="68"/>
      <c r="H37" s="68"/>
      <c r="I37" s="66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1:39" ht="13.5" customHeight="1">
      <c r="A38" s="61">
        <v>60</v>
      </c>
      <c r="B38" s="65" t="str">
        <f>Сп4!A60</f>
        <v>нет</v>
      </c>
      <c r="C38" s="66"/>
      <c r="F38" s="66"/>
      <c r="G38" s="68"/>
      <c r="H38" s="68"/>
      <c r="I38" s="66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3:39" ht="13.5" customHeight="1">
      <c r="C39" s="63">
        <v>37</v>
      </c>
      <c r="D39" s="64" t="s">
        <v>87</v>
      </c>
      <c r="F39" s="66"/>
      <c r="G39" s="68"/>
      <c r="H39" s="68"/>
      <c r="I39" s="66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1:39" ht="13.5" customHeight="1">
      <c r="A40" s="61">
        <v>37</v>
      </c>
      <c r="B40" s="62" t="str">
        <f>Сп4!A37</f>
        <v>Григорьев Дмитрий</v>
      </c>
      <c r="C40" s="66"/>
      <c r="D40" s="66"/>
      <c r="F40" s="66"/>
      <c r="G40" s="68"/>
      <c r="H40" s="68"/>
      <c r="I40" s="66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ht="13.5" customHeight="1">
      <c r="B41" s="63">
        <v>10</v>
      </c>
      <c r="C41" s="67" t="s">
        <v>110</v>
      </c>
      <c r="D41" s="66"/>
      <c r="F41" s="66"/>
      <c r="G41" s="68"/>
      <c r="H41" s="68"/>
      <c r="I41" s="66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1:39" ht="13.5" customHeight="1">
      <c r="A42" s="61">
        <v>28</v>
      </c>
      <c r="B42" s="65" t="str">
        <f>Сп4!A28</f>
        <v>Кагарманов Ильмир</v>
      </c>
      <c r="D42" s="66"/>
      <c r="F42" s="66"/>
      <c r="G42" s="68"/>
      <c r="H42" s="68"/>
      <c r="I42" s="66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4:39" ht="13.5" customHeight="1">
      <c r="D43" s="63">
        <v>51</v>
      </c>
      <c r="E43" s="64" t="s">
        <v>103</v>
      </c>
      <c r="F43" s="66"/>
      <c r="G43" s="68"/>
      <c r="H43" s="68"/>
      <c r="I43" s="66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1:39" ht="13.5" customHeight="1">
      <c r="A44" s="61">
        <v>21</v>
      </c>
      <c r="B44" s="62" t="str">
        <f>Сп4!A21</f>
        <v>Коновалов Александр</v>
      </c>
      <c r="D44" s="66"/>
      <c r="E44" s="66"/>
      <c r="F44" s="66"/>
      <c r="G44" s="68"/>
      <c r="H44" s="68"/>
      <c r="I44" s="66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ht="13.5" customHeight="1">
      <c r="B45" s="63">
        <v>11</v>
      </c>
      <c r="C45" s="64" t="s">
        <v>103</v>
      </c>
      <c r="D45" s="66"/>
      <c r="E45" s="66"/>
      <c r="F45" s="66"/>
      <c r="G45" s="68"/>
      <c r="H45" s="68"/>
      <c r="I45" s="66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1:39" ht="13.5" customHeight="1">
      <c r="A46" s="61">
        <v>44</v>
      </c>
      <c r="B46" s="65" t="str">
        <f>Сп4!A44</f>
        <v>нет</v>
      </c>
      <c r="C46" s="66"/>
      <c r="D46" s="66"/>
      <c r="E46" s="66"/>
      <c r="F46" s="66"/>
      <c r="G46" s="68"/>
      <c r="H46" s="68"/>
      <c r="I46" s="66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3:39" ht="13.5" customHeight="1">
      <c r="C47" s="63">
        <v>38</v>
      </c>
      <c r="D47" s="67" t="s">
        <v>103</v>
      </c>
      <c r="E47" s="66"/>
      <c r="F47" s="66"/>
      <c r="G47" s="68"/>
      <c r="H47" s="68"/>
      <c r="I47" s="66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1:39" ht="13.5" customHeight="1">
      <c r="A48" s="61">
        <v>53</v>
      </c>
      <c r="B48" s="62" t="str">
        <f>Сп4!A53</f>
        <v>нет</v>
      </c>
      <c r="C48" s="66"/>
      <c r="E48" s="66"/>
      <c r="F48" s="66"/>
      <c r="G48" s="68"/>
      <c r="H48" s="68"/>
      <c r="I48" s="66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ht="13.5" customHeight="1">
      <c r="B49" s="63">
        <v>12</v>
      </c>
      <c r="C49" s="67" t="s">
        <v>94</v>
      </c>
      <c r="E49" s="66"/>
      <c r="F49" s="66"/>
      <c r="G49" s="68"/>
      <c r="H49" s="68"/>
      <c r="I49" s="66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1:39" ht="13.5" customHeight="1">
      <c r="A50" s="61">
        <v>12</v>
      </c>
      <c r="B50" s="65" t="str">
        <f>Сп4!A12</f>
        <v>Шаяхметов Азамат</v>
      </c>
      <c r="E50" s="66"/>
      <c r="F50" s="66"/>
      <c r="G50" s="68"/>
      <c r="H50" s="68"/>
      <c r="I50" s="66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5:39" ht="13.5" customHeight="1">
      <c r="E51" s="63">
        <v>58</v>
      </c>
      <c r="F51" s="67" t="s">
        <v>86</v>
      </c>
      <c r="G51" s="68"/>
      <c r="H51" s="68"/>
      <c r="I51" s="66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1:39" ht="13.5" customHeight="1">
      <c r="A52" s="61">
        <v>13</v>
      </c>
      <c r="B52" s="62" t="str">
        <f>Сп4!A13</f>
        <v>Набиуллина Светлана</v>
      </c>
      <c r="E52" s="66"/>
      <c r="I52" s="66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ht="13.5" customHeight="1">
      <c r="B53" s="63">
        <v>13</v>
      </c>
      <c r="C53" s="64" t="s">
        <v>95</v>
      </c>
      <c r="E53" s="66"/>
      <c r="I53" s="66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1:39" ht="13.5" customHeight="1">
      <c r="A54" s="61">
        <v>52</v>
      </c>
      <c r="B54" s="65" t="str">
        <f>Сп4!A52</f>
        <v>нет</v>
      </c>
      <c r="C54" s="66"/>
      <c r="E54" s="66"/>
      <c r="I54" s="66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3:39" ht="13.5" customHeight="1">
      <c r="C55" s="63">
        <v>39</v>
      </c>
      <c r="D55" s="64" t="s">
        <v>102</v>
      </c>
      <c r="E55" s="66"/>
      <c r="I55" s="66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1:39" ht="13.5" customHeight="1">
      <c r="A56" s="61">
        <v>45</v>
      </c>
      <c r="B56" s="62" t="str">
        <f>Сп4!A45</f>
        <v>нет</v>
      </c>
      <c r="C56" s="66"/>
      <c r="D56" s="66"/>
      <c r="E56" s="66"/>
      <c r="I56" s="66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2:39" ht="13.5" customHeight="1">
      <c r="B57" s="63">
        <v>14</v>
      </c>
      <c r="C57" s="67" t="s">
        <v>102</v>
      </c>
      <c r="D57" s="66"/>
      <c r="E57" s="66"/>
      <c r="I57" s="66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1:39" ht="13.5" customHeight="1">
      <c r="A58" s="61">
        <v>20</v>
      </c>
      <c r="B58" s="65" t="str">
        <f>Сп4!A20</f>
        <v>Саитов Эмиль</v>
      </c>
      <c r="D58" s="66"/>
      <c r="E58" s="66"/>
      <c r="I58" s="66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4:39" ht="13.5" customHeight="1">
      <c r="D59" s="63">
        <v>52</v>
      </c>
      <c r="E59" s="67" t="s">
        <v>86</v>
      </c>
      <c r="I59" s="66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39" ht="13.5" customHeight="1">
      <c r="A60" s="61">
        <v>29</v>
      </c>
      <c r="B60" s="62" t="str">
        <f>Сп4!A29</f>
        <v>Андреева Александра</v>
      </c>
      <c r="D60" s="66"/>
      <c r="I60" s="66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ht="13.5" customHeight="1">
      <c r="B61" s="63">
        <v>15</v>
      </c>
      <c r="C61" s="64" t="s">
        <v>111</v>
      </c>
      <c r="D61" s="66"/>
      <c r="I61" s="66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1:39" ht="13.5" customHeight="1">
      <c r="A62" s="61">
        <v>36</v>
      </c>
      <c r="B62" s="65" t="str">
        <f>Сп4!A36</f>
        <v>Валитов Денис</v>
      </c>
      <c r="C62" s="66"/>
      <c r="D62" s="66"/>
      <c r="I62" s="66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</row>
    <row r="63" spans="3:39" ht="13.5" customHeight="1">
      <c r="C63" s="63">
        <v>40</v>
      </c>
      <c r="D63" s="67" t="s">
        <v>86</v>
      </c>
      <c r="I63" s="66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</row>
    <row r="64" spans="1:39" ht="13.5" customHeight="1">
      <c r="A64" s="61">
        <v>61</v>
      </c>
      <c r="B64" s="62" t="str">
        <f>Сп4!A61</f>
        <v>нет</v>
      </c>
      <c r="C64" s="66"/>
      <c r="I64" s="66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</row>
    <row r="65" spans="2:39" ht="13.5" customHeight="1">
      <c r="B65" s="63">
        <v>16</v>
      </c>
      <c r="C65" s="67" t="s">
        <v>86</v>
      </c>
      <c r="I65" s="66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</row>
    <row r="66" spans="1:39" ht="13.5" customHeight="1">
      <c r="A66" s="61">
        <v>4</v>
      </c>
      <c r="B66" s="65" t="str">
        <f>Сп4!A4</f>
        <v>Губайдуллин Рафаэль</v>
      </c>
      <c r="I66" s="66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</row>
    <row r="67" spans="6:39" ht="13.5" customHeight="1">
      <c r="F67" s="64" t="s">
        <v>74</v>
      </c>
      <c r="G67" s="64"/>
      <c r="H67" s="64"/>
      <c r="I67" s="67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6:39" ht="13.5" customHeight="1">
      <c r="F68" s="2" t="s">
        <v>0</v>
      </c>
      <c r="G68" s="60"/>
      <c r="H68" s="60"/>
      <c r="I68" s="70">
        <v>63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</row>
    <row r="69" spans="1:39" ht="6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</row>
    <row r="70" spans="1:39" ht="6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</row>
    <row r="71" spans="1:39" ht="6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</row>
    <row r="72" spans="1:39" ht="6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</row>
    <row r="73" spans="1:39" ht="6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</row>
    <row r="74" spans="1:39" ht="6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</row>
    <row r="75" spans="1:39" ht="6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</row>
    <row r="76" spans="1:39" ht="6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</row>
    <row r="77" spans="1:39" ht="6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</row>
    <row r="78" spans="1:39" ht="6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</row>
    <row r="79" spans="1:39" ht="6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</row>
    <row r="80" spans="1:39" ht="6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</row>
    <row r="81" spans="1:39" ht="6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9" customWidth="1"/>
    <col min="2" max="2" width="18.875" style="59" customWidth="1"/>
    <col min="3" max="6" width="16.75390625" style="59" customWidth="1"/>
    <col min="7" max="9" width="6.75390625" style="59" customWidth="1"/>
    <col min="10" max="11" width="6.75390625" style="60" customWidth="1"/>
    <col min="12" max="39" width="9.125" style="60" customWidth="1"/>
    <col min="40" max="16384" width="9.125" style="59" customWidth="1"/>
  </cols>
  <sheetData>
    <row r="1" spans="2:9" ht="13.5" customHeight="1">
      <c r="B1" s="50" t="str">
        <f>Сп4!C1</f>
        <v>Кубок Башкортостана 2008</v>
      </c>
      <c r="C1" s="50"/>
      <c r="D1" s="50"/>
      <c r="E1" s="50"/>
      <c r="F1" s="50"/>
      <c r="G1" s="50"/>
      <c r="H1" s="50"/>
      <c r="I1" s="50"/>
    </row>
    <row r="2" spans="2:9" ht="13.5" customHeight="1">
      <c r="B2" s="50" t="str">
        <f>Сп4!C2</f>
        <v>1/32 финала Турнира Олимпийскому дню. 17 мая.</v>
      </c>
      <c r="C2" s="50"/>
      <c r="D2" s="50"/>
      <c r="E2" s="50"/>
      <c r="F2" s="50"/>
      <c r="G2" s="50"/>
      <c r="H2" s="50"/>
      <c r="I2" s="50"/>
    </row>
    <row r="3" spans="1:9" ht="13.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39" ht="13.5" customHeight="1">
      <c r="A4" s="61">
        <v>3</v>
      </c>
      <c r="B4" s="62" t="str">
        <f>Сп4!A3</f>
        <v>Якшибаева Эльвира</v>
      </c>
      <c r="F4" s="71"/>
      <c r="G4" s="71"/>
      <c r="H4" s="71"/>
      <c r="I4" s="66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</row>
    <row r="5" spans="2:39" ht="13.5" customHeight="1">
      <c r="B5" s="63">
        <v>17</v>
      </c>
      <c r="C5" s="64" t="s">
        <v>85</v>
      </c>
      <c r="I5" s="66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</row>
    <row r="6" spans="1:39" ht="13.5" customHeight="1">
      <c r="A6" s="61">
        <v>62</v>
      </c>
      <c r="B6" s="65" t="str">
        <f>Сп4!A62</f>
        <v>нет</v>
      </c>
      <c r="C6" s="66"/>
      <c r="I6" s="66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3:39" ht="13.5" customHeight="1">
      <c r="C7" s="63">
        <v>41</v>
      </c>
      <c r="D7" s="64" t="s">
        <v>85</v>
      </c>
      <c r="F7" s="55" t="str">
        <f>IF(4стр1!F67=4стр1!G35,4стр2!G35,IF(4стр1!F67=4стр2!G35,4стр1!G35,0))</f>
        <v>Латыпов Тимур</v>
      </c>
      <c r="G7" s="55"/>
      <c r="H7" s="55"/>
      <c r="I7" s="72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1:39" ht="13.5" customHeight="1">
      <c r="A8" s="61">
        <v>35</v>
      </c>
      <c r="B8" s="62" t="str">
        <f>Сп4!A35</f>
        <v>Гузаиров Айнур</v>
      </c>
      <c r="C8" s="66"/>
      <c r="D8" s="66"/>
      <c r="F8" s="73" t="s">
        <v>1</v>
      </c>
      <c r="G8" s="71"/>
      <c r="H8" s="71"/>
      <c r="I8" s="63">
        <v>-63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2:39" ht="13.5" customHeight="1">
      <c r="B9" s="63">
        <v>18</v>
      </c>
      <c r="C9" s="67" t="s">
        <v>112</v>
      </c>
      <c r="D9" s="66"/>
      <c r="I9" s="66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9" ht="13.5" customHeight="1">
      <c r="A10" s="61">
        <v>30</v>
      </c>
      <c r="B10" s="65" t="str">
        <f>Сп4!A30</f>
        <v>Цветков Антон</v>
      </c>
      <c r="D10" s="66"/>
      <c r="I10" s="6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</row>
    <row r="11" spans="4:39" ht="13.5" customHeight="1">
      <c r="D11" s="63">
        <v>53</v>
      </c>
      <c r="E11" s="64" t="s">
        <v>85</v>
      </c>
      <c r="I11" s="66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9" ht="13.5" customHeight="1">
      <c r="A12" s="61">
        <v>19</v>
      </c>
      <c r="B12" s="62" t="str">
        <f>Сп4!A19</f>
        <v>Ларионов Вадим</v>
      </c>
      <c r="D12" s="66"/>
      <c r="E12" s="66"/>
      <c r="I12" s="66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</row>
    <row r="13" spans="2:39" ht="13.5" customHeight="1">
      <c r="B13" s="63">
        <v>19</v>
      </c>
      <c r="C13" s="64" t="s">
        <v>101</v>
      </c>
      <c r="D13" s="66"/>
      <c r="E13" s="66"/>
      <c r="I13" s="66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</row>
    <row r="14" spans="1:39" ht="13.5" customHeight="1">
      <c r="A14" s="61">
        <v>46</v>
      </c>
      <c r="B14" s="65" t="str">
        <f>Сп4!A46</f>
        <v>нет</v>
      </c>
      <c r="C14" s="66"/>
      <c r="D14" s="66"/>
      <c r="E14" s="66"/>
      <c r="I14" s="66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</row>
    <row r="15" spans="3:39" ht="13.5" customHeight="1">
      <c r="C15" s="63">
        <v>42</v>
      </c>
      <c r="D15" s="67" t="s">
        <v>101</v>
      </c>
      <c r="E15" s="66"/>
      <c r="I15" s="66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</row>
    <row r="16" spans="1:39" ht="13.5" customHeight="1">
      <c r="A16" s="61">
        <v>51</v>
      </c>
      <c r="B16" s="62" t="str">
        <f>Сп4!A51</f>
        <v>нет</v>
      </c>
      <c r="C16" s="66"/>
      <c r="E16" s="66"/>
      <c r="I16" s="66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</row>
    <row r="17" spans="2:39" ht="13.5" customHeight="1">
      <c r="B17" s="63">
        <v>20</v>
      </c>
      <c r="C17" s="67" t="s">
        <v>96</v>
      </c>
      <c r="E17" s="66"/>
      <c r="I17" s="66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1:39" ht="13.5" customHeight="1">
      <c r="A18" s="61">
        <v>14</v>
      </c>
      <c r="B18" s="65" t="str">
        <f>Сп4!A14</f>
        <v>Фаррахов Ильгиз</v>
      </c>
      <c r="E18" s="66"/>
      <c r="I18" s="66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5:39" ht="13.5" customHeight="1">
      <c r="E19" s="63">
        <v>59</v>
      </c>
      <c r="F19" s="64" t="s">
        <v>85</v>
      </c>
      <c r="G19" s="68"/>
      <c r="H19" s="68"/>
      <c r="I19" s="66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1:39" ht="13.5" customHeight="1">
      <c r="A20" s="61">
        <v>11</v>
      </c>
      <c r="B20" s="62" t="str">
        <f>Сп4!A11</f>
        <v>Якшимбетов Радмир</v>
      </c>
      <c r="E20" s="66"/>
      <c r="F20" s="66"/>
      <c r="G20" s="68"/>
      <c r="H20" s="68"/>
      <c r="I20" s="66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ht="13.5" customHeight="1">
      <c r="B21" s="63">
        <v>21</v>
      </c>
      <c r="C21" s="64" t="s">
        <v>93</v>
      </c>
      <c r="E21" s="66"/>
      <c r="F21" s="66"/>
      <c r="G21" s="68"/>
      <c r="H21" s="68"/>
      <c r="I21" s="66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1:39" ht="13.5" customHeight="1">
      <c r="A22" s="61">
        <v>54</v>
      </c>
      <c r="B22" s="65" t="str">
        <f>Сп4!A54</f>
        <v>нет</v>
      </c>
      <c r="C22" s="66"/>
      <c r="E22" s="66"/>
      <c r="F22" s="66"/>
      <c r="G22" s="68"/>
      <c r="H22" s="68"/>
      <c r="I22" s="66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</row>
    <row r="23" spans="3:39" ht="13.5" customHeight="1">
      <c r="C23" s="63">
        <v>43</v>
      </c>
      <c r="D23" s="64" t="s">
        <v>93</v>
      </c>
      <c r="E23" s="66"/>
      <c r="F23" s="66"/>
      <c r="G23" s="68"/>
      <c r="H23" s="68"/>
      <c r="I23" s="66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1:39" ht="13.5" customHeight="1">
      <c r="A24" s="61">
        <v>43</v>
      </c>
      <c r="B24" s="62" t="str">
        <f>Сп4!A43</f>
        <v>Шмальц Андрей</v>
      </c>
      <c r="C24" s="66"/>
      <c r="D24" s="66"/>
      <c r="E24" s="66"/>
      <c r="F24" s="66"/>
      <c r="G24" s="68"/>
      <c r="H24" s="68"/>
      <c r="I24" s="66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</row>
    <row r="25" spans="2:39" ht="13.5" customHeight="1">
      <c r="B25" s="63">
        <v>22</v>
      </c>
      <c r="C25" s="67" t="s">
        <v>104</v>
      </c>
      <c r="D25" s="66"/>
      <c r="E25" s="66"/>
      <c r="F25" s="66"/>
      <c r="G25" s="68"/>
      <c r="H25" s="68"/>
      <c r="I25" s="66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1:39" ht="13.5" customHeight="1">
      <c r="A26" s="61">
        <v>22</v>
      </c>
      <c r="B26" s="65" t="str">
        <f>Сп4!A22</f>
        <v>Неизвестных Игорь</v>
      </c>
      <c r="D26" s="66"/>
      <c r="E26" s="66"/>
      <c r="F26" s="66"/>
      <c r="G26" s="68"/>
      <c r="H26" s="68"/>
      <c r="I26" s="66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4:39" ht="13.5" customHeight="1">
      <c r="D27" s="63">
        <v>54</v>
      </c>
      <c r="E27" s="67" t="s">
        <v>88</v>
      </c>
      <c r="F27" s="66"/>
      <c r="G27" s="68"/>
      <c r="H27" s="68"/>
      <c r="I27" s="66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1:39" ht="13.5" customHeight="1">
      <c r="A28" s="61">
        <v>27</v>
      </c>
      <c r="B28" s="62" t="str">
        <f>Сп4!A27</f>
        <v>Шаймарданова Аделя</v>
      </c>
      <c r="D28" s="66"/>
      <c r="F28" s="66"/>
      <c r="G28" s="68"/>
      <c r="H28" s="68"/>
      <c r="I28" s="66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3.5" customHeight="1">
      <c r="B29" s="63">
        <v>23</v>
      </c>
      <c r="C29" s="64" t="s">
        <v>120</v>
      </c>
      <c r="D29" s="66"/>
      <c r="F29" s="66"/>
      <c r="G29" s="68"/>
      <c r="H29" s="68"/>
      <c r="I29" s="66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1:39" ht="13.5" customHeight="1">
      <c r="A30" s="61">
        <v>38</v>
      </c>
      <c r="B30" s="65" t="str">
        <f>Сп4!A38</f>
        <v>Колушов Александр</v>
      </c>
      <c r="C30" s="66"/>
      <c r="D30" s="66"/>
      <c r="F30" s="66"/>
      <c r="G30" s="68"/>
      <c r="H30" s="68"/>
      <c r="I30" s="66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3:39" ht="13.5" customHeight="1">
      <c r="C31" s="63">
        <v>44</v>
      </c>
      <c r="D31" s="67" t="s">
        <v>88</v>
      </c>
      <c r="F31" s="66"/>
      <c r="G31" s="68"/>
      <c r="H31" s="68"/>
      <c r="I31" s="66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1:39" ht="13.5" customHeight="1">
      <c r="A32" s="61">
        <v>59</v>
      </c>
      <c r="B32" s="62" t="str">
        <f>Сп4!A59</f>
        <v>нет</v>
      </c>
      <c r="C32" s="66"/>
      <c r="F32" s="66"/>
      <c r="G32" s="68"/>
      <c r="H32" s="68"/>
      <c r="I32" s="66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ht="13.5" customHeight="1">
      <c r="B33" s="63">
        <v>24</v>
      </c>
      <c r="C33" s="67" t="s">
        <v>88</v>
      </c>
      <c r="F33" s="66"/>
      <c r="G33" s="68"/>
      <c r="H33" s="68"/>
      <c r="I33" s="66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1:39" ht="13.5" customHeight="1">
      <c r="A34" s="61">
        <v>6</v>
      </c>
      <c r="B34" s="65" t="str">
        <f>Сп4!A6</f>
        <v>Юлдашбаев Марат</v>
      </c>
      <c r="F34" s="66"/>
      <c r="G34" s="74"/>
      <c r="H34" s="68"/>
      <c r="I34" s="66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6:39" ht="13.5" customHeight="1">
      <c r="F35" s="63">
        <v>62</v>
      </c>
      <c r="G35" s="69" t="s">
        <v>74</v>
      </c>
      <c r="H35" s="64"/>
      <c r="I35" s="67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1:39" ht="13.5" customHeight="1">
      <c r="A36" s="61">
        <v>7</v>
      </c>
      <c r="B36" s="62" t="str">
        <f>Сп4!A7</f>
        <v>Пермяков Никита</v>
      </c>
      <c r="F36" s="66"/>
      <c r="G36" s="68"/>
      <c r="H36" s="68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ht="13.5" customHeight="1">
      <c r="B37" s="63">
        <v>25</v>
      </c>
      <c r="C37" s="64" t="s">
        <v>89</v>
      </c>
      <c r="F37" s="66"/>
      <c r="G37" s="68"/>
      <c r="H37" s="68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1:39" ht="13.5" customHeight="1">
      <c r="A38" s="61">
        <v>58</v>
      </c>
      <c r="B38" s="65" t="str">
        <f>Сп4!A58</f>
        <v>нет</v>
      </c>
      <c r="C38" s="66"/>
      <c r="F38" s="66"/>
      <c r="G38" s="68"/>
      <c r="H38" s="68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3:39" ht="13.5" customHeight="1">
      <c r="C39" s="63">
        <v>45</v>
      </c>
      <c r="D39" s="64" t="s">
        <v>89</v>
      </c>
      <c r="F39" s="66"/>
      <c r="G39" s="68"/>
      <c r="H39" s="68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1:39" ht="13.5" customHeight="1">
      <c r="A40" s="61">
        <v>39</v>
      </c>
      <c r="B40" s="62" t="str">
        <f>Сп4!A39</f>
        <v>Самигуллина Камилла</v>
      </c>
      <c r="C40" s="66"/>
      <c r="D40" s="66"/>
      <c r="F40" s="66"/>
      <c r="G40" s="68"/>
      <c r="H40" s="68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ht="13.5" customHeight="1">
      <c r="B41" s="63">
        <v>26</v>
      </c>
      <c r="C41" s="67" t="s">
        <v>108</v>
      </c>
      <c r="D41" s="66"/>
      <c r="F41" s="66"/>
      <c r="G41" s="68"/>
      <c r="H41" s="68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1:39" ht="13.5" customHeight="1">
      <c r="A42" s="61">
        <v>26</v>
      </c>
      <c r="B42" s="65" t="str">
        <f>Сп4!A26</f>
        <v>Гильванов Роман</v>
      </c>
      <c r="D42" s="66"/>
      <c r="F42" s="66"/>
      <c r="G42" s="68"/>
      <c r="H42" s="68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spans="4:39" ht="13.5" customHeight="1">
      <c r="D43" s="63">
        <v>55</v>
      </c>
      <c r="E43" s="64" t="s">
        <v>89</v>
      </c>
      <c r="F43" s="66"/>
      <c r="G43" s="68"/>
      <c r="H43" s="68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1:39" ht="13.5" customHeight="1">
      <c r="A44" s="61">
        <v>23</v>
      </c>
      <c r="B44" s="62" t="str">
        <f>Сп4!A23</f>
        <v>Докшин Юрий</v>
      </c>
      <c r="D44" s="66"/>
      <c r="E44" s="66"/>
      <c r="F44" s="66"/>
      <c r="G44" s="68"/>
      <c r="H44" s="68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</row>
    <row r="45" spans="2:39" ht="13.5" customHeight="1">
      <c r="B45" s="63">
        <v>27</v>
      </c>
      <c r="C45" s="64" t="s">
        <v>124</v>
      </c>
      <c r="D45" s="66"/>
      <c r="E45" s="66"/>
      <c r="F45" s="66"/>
      <c r="G45" s="68"/>
      <c r="H45" s="68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</row>
    <row r="46" spans="1:39" ht="13.5" customHeight="1">
      <c r="A46" s="61">
        <v>42</v>
      </c>
      <c r="B46" s="65" t="str">
        <f>Сп4!A42</f>
        <v>Кабирова Ильмира</v>
      </c>
      <c r="C46" s="66"/>
      <c r="D46" s="66"/>
      <c r="E46" s="66"/>
      <c r="F46" s="66"/>
      <c r="G46" s="68"/>
      <c r="H46" s="68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3:39" ht="13.5" customHeight="1">
      <c r="C47" s="63">
        <v>46</v>
      </c>
      <c r="D47" s="67" t="s">
        <v>92</v>
      </c>
      <c r="E47" s="66"/>
      <c r="F47" s="66"/>
      <c r="G47" s="68"/>
      <c r="H47" s="68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1:39" ht="13.5" customHeight="1">
      <c r="A48" s="61">
        <v>55</v>
      </c>
      <c r="B48" s="62" t="str">
        <f>Сп4!A55</f>
        <v>нет</v>
      </c>
      <c r="C48" s="66"/>
      <c r="E48" s="66"/>
      <c r="F48" s="66"/>
      <c r="G48" s="68"/>
      <c r="H48" s="68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2:39" ht="13.5" customHeight="1">
      <c r="B49" s="63">
        <v>28</v>
      </c>
      <c r="C49" s="67" t="s">
        <v>92</v>
      </c>
      <c r="E49" s="66"/>
      <c r="F49" s="66"/>
      <c r="G49" s="68"/>
      <c r="H49" s="68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1:39" ht="13.5" customHeight="1">
      <c r="A50" s="61">
        <v>10</v>
      </c>
      <c r="B50" s="65" t="str">
        <f>Сп4!A10</f>
        <v>Латыпов Аллан</v>
      </c>
      <c r="E50" s="66"/>
      <c r="F50" s="66"/>
      <c r="G50" s="68"/>
      <c r="H50" s="68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5:39" ht="13.5" customHeight="1">
      <c r="E51" s="63">
        <v>60</v>
      </c>
      <c r="F51" s="67" t="s">
        <v>74</v>
      </c>
      <c r="G51" s="68"/>
      <c r="H51" s="68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1:39" ht="13.5" customHeight="1">
      <c r="A52" s="61">
        <v>15</v>
      </c>
      <c r="B52" s="62" t="str">
        <f>Сп4!A15</f>
        <v>Ханнанов Рустам</v>
      </c>
      <c r="E52" s="66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:39" ht="13.5" customHeight="1">
      <c r="B53" s="63">
        <v>29</v>
      </c>
      <c r="C53" s="64" t="s">
        <v>97</v>
      </c>
      <c r="E53" s="66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1:39" ht="13.5" customHeight="1">
      <c r="A54" s="61">
        <v>50</v>
      </c>
      <c r="B54" s="65" t="str">
        <f>Сп4!A50</f>
        <v>нет</v>
      </c>
      <c r="C54" s="66"/>
      <c r="E54" s="66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3:39" ht="13.5" customHeight="1">
      <c r="C55" s="63">
        <v>47</v>
      </c>
      <c r="D55" s="64" t="s">
        <v>100</v>
      </c>
      <c r="E55" s="66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1:39" ht="13.5" customHeight="1">
      <c r="A56" s="61">
        <v>47</v>
      </c>
      <c r="B56" s="62" t="str">
        <f>Сп4!A47</f>
        <v>нет</v>
      </c>
      <c r="C56" s="66"/>
      <c r="D56" s="66"/>
      <c r="E56" s="66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  <row r="57" spans="2:39" ht="13.5" customHeight="1">
      <c r="B57" s="63">
        <v>30</v>
      </c>
      <c r="C57" s="67" t="s">
        <v>100</v>
      </c>
      <c r="D57" s="66"/>
      <c r="E57" s="66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1:39" ht="13.5" customHeight="1">
      <c r="A58" s="61">
        <v>18</v>
      </c>
      <c r="B58" s="65" t="str">
        <f>Сп4!A18</f>
        <v>Григорьев Руслан</v>
      </c>
      <c r="D58" s="66"/>
      <c r="E58" s="66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4:39" ht="13.5" customHeight="1">
      <c r="D59" s="63">
        <v>56</v>
      </c>
      <c r="E59" s="67" t="s">
        <v>74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39" ht="13.5" customHeight="1">
      <c r="A60" s="61">
        <v>31</v>
      </c>
      <c r="B60" s="62" t="str">
        <f>Сп4!A31</f>
        <v>Халилова Роксана</v>
      </c>
      <c r="D60" s="66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2:39" ht="13.5" customHeight="1">
      <c r="B61" s="63">
        <v>31</v>
      </c>
      <c r="C61" s="64" t="s">
        <v>113</v>
      </c>
      <c r="D61" s="66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1:39" ht="13.5" customHeight="1">
      <c r="A62" s="61">
        <v>34</v>
      </c>
      <c r="B62" s="65" t="str">
        <f>Сп4!A34</f>
        <v>Халилов Арслан</v>
      </c>
      <c r="C62" s="66"/>
      <c r="D62" s="66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</row>
    <row r="63" spans="3:39" ht="13.5" customHeight="1">
      <c r="C63" s="63">
        <v>48</v>
      </c>
      <c r="D63" s="67" t="s">
        <v>74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</row>
    <row r="64" spans="1:39" ht="13.5" customHeight="1">
      <c r="A64" s="61">
        <v>63</v>
      </c>
      <c r="B64" s="62" t="str">
        <f>Сп4!A63</f>
        <v>нет</v>
      </c>
      <c r="C64" s="66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</row>
    <row r="65" spans="2:39" ht="13.5" customHeight="1">
      <c r="B65" s="63">
        <v>32</v>
      </c>
      <c r="C65" s="67" t="s">
        <v>74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</row>
    <row r="66" spans="1:39" ht="13.5" customHeight="1">
      <c r="A66" s="61">
        <v>2</v>
      </c>
      <c r="B66" s="65" t="str">
        <f>Сп4!A2</f>
        <v>Карташов Алексей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</row>
    <row r="67" spans="6:39" ht="6.75" customHeight="1">
      <c r="F67" s="60"/>
      <c r="G67" s="60"/>
      <c r="H67" s="60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1:39" ht="6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</row>
    <row r="69" spans="1:39" ht="6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</row>
    <row r="70" spans="1:39" ht="6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</row>
    <row r="71" spans="1:39" ht="6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</row>
    <row r="72" spans="1:39" ht="6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</row>
    <row r="73" spans="1:39" ht="6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</row>
    <row r="74" spans="1:39" ht="6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</row>
    <row r="75" spans="1:39" ht="6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</row>
    <row r="76" spans="1:39" ht="6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</row>
    <row r="77" spans="1:39" ht="6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</row>
    <row r="78" spans="1:39" ht="6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</row>
    <row r="79" spans="1:39" ht="6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</row>
    <row r="80" spans="1:39" ht="6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78" customWidth="1"/>
    <col min="2" max="2" width="15.75390625" style="78" customWidth="1"/>
    <col min="3" max="9" width="10.75390625" style="78" customWidth="1"/>
    <col min="10" max="10" width="16.25390625" style="78" customWidth="1"/>
    <col min="11" max="21" width="9.125" style="77" customWidth="1"/>
    <col min="22" max="16384" width="9.125" style="78" customWidth="1"/>
  </cols>
  <sheetData>
    <row r="1" spans="1:10" ht="9.75" customHeight="1">
      <c r="A1" s="75"/>
      <c r="B1" s="76" t="str">
        <f>Сп4!C1</f>
        <v>Кубок Башкортостана 2008</v>
      </c>
      <c r="C1" s="76"/>
      <c r="D1" s="76"/>
      <c r="E1" s="76"/>
      <c r="F1" s="76"/>
      <c r="G1" s="76"/>
      <c r="H1" s="76"/>
      <c r="I1" s="76"/>
      <c r="J1" s="76"/>
    </row>
    <row r="2" spans="1:10" ht="9.75" customHeight="1">
      <c r="A2" s="75"/>
      <c r="B2" s="76" t="str">
        <f>Сп4!C2</f>
        <v>1/32 финала Турнира Олимпийскому дню. 17 мая.</v>
      </c>
      <c r="C2" s="76"/>
      <c r="D2" s="76"/>
      <c r="E2" s="76"/>
      <c r="F2" s="76"/>
      <c r="G2" s="76"/>
      <c r="H2" s="76"/>
      <c r="I2" s="76"/>
      <c r="J2" s="76"/>
    </row>
    <row r="3" spans="1:10" ht="9.7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6" customHeigh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21" ht="9.75" customHeight="1">
      <c r="A5" s="70">
        <v>-1</v>
      </c>
      <c r="B5" s="4" t="str">
        <f>IF(4стр1!C5=4стр1!B4,4стр1!B6,IF(4стр1!C5=4стр1!B6,4стр1!B4,0))</f>
        <v>нет</v>
      </c>
      <c r="C5" s="75"/>
      <c r="D5" s="70">
        <v>-49</v>
      </c>
      <c r="E5" s="4" t="str">
        <f>IF(4стр1!E11=4стр1!D7,4стр1!D15,IF(4стр1!E11=4стр1!D15,4стр1!D7,0))</f>
        <v>Брылов Егор</v>
      </c>
      <c r="F5" s="75"/>
      <c r="G5" s="75"/>
      <c r="H5" s="75"/>
      <c r="I5" s="75"/>
      <c r="J5" s="75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70"/>
      <c r="B6" s="63">
        <v>64</v>
      </c>
      <c r="C6" s="79" t="s">
        <v>114</v>
      </c>
      <c r="D6" s="75"/>
      <c r="E6" s="80"/>
      <c r="F6" s="75"/>
      <c r="G6" s="75"/>
      <c r="H6" s="75"/>
      <c r="I6" s="81"/>
      <c r="J6" s="75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70">
        <v>-2</v>
      </c>
      <c r="B7" s="8" t="str">
        <f>IF(4стр1!C9=4стр1!B8,4стр1!B10,IF(4стр1!C9=4стр1!B10,4стр1!B8,0))</f>
        <v>Ефремов Владислав</v>
      </c>
      <c r="C7" s="63">
        <v>80</v>
      </c>
      <c r="D7" s="79" t="s">
        <v>113</v>
      </c>
      <c r="E7" s="63">
        <v>104</v>
      </c>
      <c r="F7" s="79" t="s">
        <v>97</v>
      </c>
      <c r="G7" s="75"/>
      <c r="H7" s="70">
        <v>-61</v>
      </c>
      <c r="I7" s="4" t="str">
        <f>IF(4стр1!G35=4стр1!F19,4стр1!F51,IF(4стр1!G35=4стр1!F51,4стр1!F19,0))</f>
        <v>Губайдуллин Рафаэль</v>
      </c>
      <c r="J7" s="75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70"/>
      <c r="B8" s="70">
        <v>-48</v>
      </c>
      <c r="C8" s="8" t="str">
        <f>IF(4стр2!D63=4стр2!C61,4стр2!C65,IF(4стр2!D63=4стр2!C65,4стр2!C61,0))</f>
        <v>Халилова Роксана</v>
      </c>
      <c r="D8" s="80"/>
      <c r="E8" s="80"/>
      <c r="F8" s="80"/>
      <c r="G8" s="75"/>
      <c r="H8" s="75"/>
      <c r="I8" s="80"/>
      <c r="J8" s="75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70">
        <v>-3</v>
      </c>
      <c r="B9" s="4" t="str">
        <f>IF(4стр1!C13=4стр1!B12,4стр1!B14,IF(4стр1!C13=4стр1!B14,4стр1!B12,0))</f>
        <v>нет</v>
      </c>
      <c r="C9" s="75"/>
      <c r="D9" s="63">
        <v>96</v>
      </c>
      <c r="E9" s="82" t="s">
        <v>97</v>
      </c>
      <c r="F9" s="80"/>
      <c r="G9" s="75"/>
      <c r="H9" s="75"/>
      <c r="I9" s="83"/>
      <c r="J9" s="75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70"/>
      <c r="B10" s="63">
        <v>65</v>
      </c>
      <c r="C10" s="79"/>
      <c r="D10" s="80"/>
      <c r="E10" s="81"/>
      <c r="F10" s="80"/>
      <c r="G10" s="75"/>
      <c r="H10" s="75"/>
      <c r="I10" s="80"/>
      <c r="J10" s="75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70">
        <v>-4</v>
      </c>
      <c r="B11" s="8" t="str">
        <f>IF(4стр1!C17=4стр1!B16,4стр1!B18,IF(4стр1!C17=4стр1!B18,4стр1!B16,0))</f>
        <v>нет</v>
      </c>
      <c r="C11" s="63">
        <v>81</v>
      </c>
      <c r="D11" s="82" t="s">
        <v>97</v>
      </c>
      <c r="E11" s="81"/>
      <c r="F11" s="63">
        <v>112</v>
      </c>
      <c r="G11" s="79" t="s">
        <v>91</v>
      </c>
      <c r="H11" s="81"/>
      <c r="I11" s="80"/>
      <c r="J11" s="75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70"/>
      <c r="B12" s="70">
        <v>-47</v>
      </c>
      <c r="C12" s="8" t="str">
        <f>IF(4стр2!D55=4стр2!C53,4стр2!C57,IF(4стр2!D55=4стр2!C57,4стр2!C53,0))</f>
        <v>Ханнанов Рустам</v>
      </c>
      <c r="D12" s="75"/>
      <c r="E12" s="81"/>
      <c r="F12" s="80"/>
      <c r="G12" s="80"/>
      <c r="H12" s="81"/>
      <c r="I12" s="80"/>
      <c r="J12" s="75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70">
        <v>-5</v>
      </c>
      <c r="B13" s="4" t="str">
        <f>IF(4стр1!C21=4стр1!B20,4стр1!B22,IF(4стр1!C21=4стр1!B22,4стр1!B20,0))</f>
        <v>нет</v>
      </c>
      <c r="C13" s="75"/>
      <c r="D13" s="70">
        <v>-50</v>
      </c>
      <c r="E13" s="4" t="str">
        <f>IF(4стр1!E27=4стр1!D23,4стр1!D31,IF(4стр1!E27=4стр1!D31,4стр1!D23,0))</f>
        <v>Емелин Илья</v>
      </c>
      <c r="F13" s="80"/>
      <c r="G13" s="80"/>
      <c r="H13" s="81"/>
      <c r="I13" s="80"/>
      <c r="J13" s="75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70"/>
      <c r="B14" s="63">
        <v>66</v>
      </c>
      <c r="C14" s="79" t="s">
        <v>123</v>
      </c>
      <c r="D14" s="75"/>
      <c r="E14" s="80"/>
      <c r="F14" s="80"/>
      <c r="G14" s="80"/>
      <c r="H14" s="81"/>
      <c r="I14" s="80"/>
      <c r="J14" s="75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70">
        <v>-6</v>
      </c>
      <c r="B15" s="8" t="str">
        <f>IF(4стр1!C25=4стр1!B24,4стр1!B26,IF(4стр1!C25=4стр1!B26,4стр1!B24,0))</f>
        <v>Ишбулдина Полина</v>
      </c>
      <c r="C15" s="63">
        <v>82</v>
      </c>
      <c r="D15" s="79" t="s">
        <v>124</v>
      </c>
      <c r="E15" s="63">
        <v>105</v>
      </c>
      <c r="F15" s="82" t="s">
        <v>91</v>
      </c>
      <c r="G15" s="63">
        <v>116</v>
      </c>
      <c r="H15" s="79" t="s">
        <v>89</v>
      </c>
      <c r="I15" s="63">
        <v>122</v>
      </c>
      <c r="J15" s="79" t="s">
        <v>86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70"/>
      <c r="B16" s="70">
        <v>-46</v>
      </c>
      <c r="C16" s="8" t="str">
        <f>IF(4стр2!D47=4стр2!C45,4стр2!C49,IF(4стр2!D47=4стр2!C49,4стр2!C45,0))</f>
        <v>Кабирова Ильмира</v>
      </c>
      <c r="D16" s="80"/>
      <c r="E16" s="80"/>
      <c r="F16" s="75"/>
      <c r="G16" s="80"/>
      <c r="H16" s="80"/>
      <c r="I16" s="80"/>
      <c r="J16" s="8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70">
        <v>-7</v>
      </c>
      <c r="B17" s="4" t="str">
        <f>IF(4стр1!C29=4стр1!B28,4стр1!B30,IF(4стр1!C29=4стр1!B30,4стр1!B28,0))</f>
        <v>Шаймарданова Аида</v>
      </c>
      <c r="C17" s="75"/>
      <c r="D17" s="63">
        <v>97</v>
      </c>
      <c r="E17" s="82" t="s">
        <v>124</v>
      </c>
      <c r="F17" s="75"/>
      <c r="G17" s="80"/>
      <c r="H17" s="80"/>
      <c r="I17" s="80"/>
      <c r="J17" s="8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70"/>
      <c r="B18" s="63">
        <v>67</v>
      </c>
      <c r="C18" s="79" t="s">
        <v>107</v>
      </c>
      <c r="D18" s="80"/>
      <c r="E18" s="81"/>
      <c r="F18" s="75"/>
      <c r="G18" s="80"/>
      <c r="H18" s="80"/>
      <c r="I18" s="80"/>
      <c r="J18" s="8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70">
        <v>-8</v>
      </c>
      <c r="B19" s="8" t="str">
        <f>IF(4стр1!C33=4стр1!B32,4стр1!B34,IF(4стр1!C33=4стр1!B34,4стр1!B32,0))</f>
        <v>нет</v>
      </c>
      <c r="C19" s="63">
        <v>83</v>
      </c>
      <c r="D19" s="82" t="s">
        <v>108</v>
      </c>
      <c r="E19" s="81"/>
      <c r="F19" s="70">
        <v>-60</v>
      </c>
      <c r="G19" s="8" t="str">
        <f>IF(4стр2!F51=4стр2!E43,4стр2!E59,IF(4стр2!F51=4стр2!E59,4стр2!E43,0))</f>
        <v>Пермяков Никита</v>
      </c>
      <c r="H19" s="80"/>
      <c r="I19" s="80"/>
      <c r="J19" s="8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70"/>
      <c r="B20" s="84">
        <v>-45</v>
      </c>
      <c r="C20" s="8" t="str">
        <f>IF(4стр2!D39=4стр2!C37,4стр2!C41,IF(4стр2!D39=4стр2!C41,4стр2!C37,0))</f>
        <v>Гильванов Роман</v>
      </c>
      <c r="D20" s="75"/>
      <c r="E20" s="81"/>
      <c r="F20" s="75"/>
      <c r="G20" s="81"/>
      <c r="H20" s="80"/>
      <c r="I20" s="80"/>
      <c r="J20" s="8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70">
        <v>-9</v>
      </c>
      <c r="B21" s="4" t="str">
        <f>IF(4стр1!C37=4стр1!B36,4стр1!B38,IF(4стр1!C37=4стр1!B38,4стр1!B36,0))</f>
        <v>нет</v>
      </c>
      <c r="C21" s="75"/>
      <c r="D21" s="70">
        <v>-51</v>
      </c>
      <c r="E21" s="4" t="str">
        <f>IF(4стр1!E43=4стр1!D39,4стр1!D47,IF(4стр1!E43=4стр1!D47,4стр1!D39,0))</f>
        <v>Зарипова Эльвина</v>
      </c>
      <c r="F21" s="75"/>
      <c r="G21" s="81"/>
      <c r="H21" s="80"/>
      <c r="I21" s="80"/>
      <c r="J21" s="8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70"/>
      <c r="B22" s="63">
        <v>68</v>
      </c>
      <c r="C22" s="79" t="s">
        <v>119</v>
      </c>
      <c r="D22" s="75"/>
      <c r="E22" s="80"/>
      <c r="F22" s="75"/>
      <c r="G22" s="81"/>
      <c r="H22" s="80"/>
      <c r="I22" s="80"/>
      <c r="J22" s="8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70">
        <v>-10</v>
      </c>
      <c r="B23" s="8" t="str">
        <f>IF(4стр1!C41=4стр1!B40,4стр1!B42,IF(4стр1!C41=4стр1!B42,4стр1!B40,0))</f>
        <v>Григорьев Дмитрий</v>
      </c>
      <c r="C23" s="63">
        <v>84</v>
      </c>
      <c r="D23" s="79" t="s">
        <v>120</v>
      </c>
      <c r="E23" s="63">
        <v>106</v>
      </c>
      <c r="F23" s="79" t="s">
        <v>104</v>
      </c>
      <c r="G23" s="81"/>
      <c r="H23" s="63">
        <v>120</v>
      </c>
      <c r="I23" s="82" t="s">
        <v>89</v>
      </c>
      <c r="J23" s="8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70"/>
      <c r="B24" s="70">
        <v>-44</v>
      </c>
      <c r="C24" s="8" t="str">
        <f>IF(4стр2!D31=4стр2!C29,4стр2!C33,IF(4стр2!D31=4стр2!C33,4стр2!C29,0))</f>
        <v>Колушов Александр</v>
      </c>
      <c r="D24" s="80"/>
      <c r="E24" s="80"/>
      <c r="F24" s="80"/>
      <c r="G24" s="81"/>
      <c r="H24" s="80"/>
      <c r="I24" s="75"/>
      <c r="J24" s="8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70">
        <v>-11</v>
      </c>
      <c r="B25" s="4" t="str">
        <f>IF(4стр1!C45=4стр1!B44,4стр1!B46,IF(4стр1!C45=4стр1!B46,4стр1!B44,0))</f>
        <v>нет</v>
      </c>
      <c r="C25" s="75"/>
      <c r="D25" s="63">
        <v>98</v>
      </c>
      <c r="E25" s="82" t="s">
        <v>104</v>
      </c>
      <c r="F25" s="80"/>
      <c r="G25" s="81"/>
      <c r="H25" s="80"/>
      <c r="I25" s="75"/>
      <c r="J25" s="8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70"/>
      <c r="B26" s="63">
        <v>69</v>
      </c>
      <c r="C26" s="79"/>
      <c r="D26" s="80"/>
      <c r="E26" s="81"/>
      <c r="F26" s="80"/>
      <c r="G26" s="81"/>
      <c r="H26" s="80"/>
      <c r="I26" s="75"/>
      <c r="J26" s="8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70">
        <v>-12</v>
      </c>
      <c r="B27" s="8" t="str">
        <f>IF(4стр1!C49=4стр1!B48,4стр1!B50,IF(4стр1!C49=4стр1!B50,4стр1!B48,0))</f>
        <v>нет</v>
      </c>
      <c r="C27" s="63">
        <v>85</v>
      </c>
      <c r="D27" s="82" t="s">
        <v>104</v>
      </c>
      <c r="E27" s="81"/>
      <c r="F27" s="63">
        <v>113</v>
      </c>
      <c r="G27" s="79" t="s">
        <v>102</v>
      </c>
      <c r="H27" s="80"/>
      <c r="I27" s="75"/>
      <c r="J27" s="8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70"/>
      <c r="B28" s="70">
        <v>-43</v>
      </c>
      <c r="C28" s="8" t="str">
        <f>IF(4стр2!D23=4стр2!C21,4стр2!C25,IF(4стр2!D23=4стр2!C25,4стр2!C21,0))</f>
        <v>Неизвестных Игорь</v>
      </c>
      <c r="D28" s="75"/>
      <c r="E28" s="81"/>
      <c r="F28" s="80"/>
      <c r="G28" s="80"/>
      <c r="H28" s="80"/>
      <c r="I28" s="75"/>
      <c r="J28" s="8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70">
        <v>-13</v>
      </c>
      <c r="B29" s="4" t="str">
        <f>IF(4стр1!C53=4стр1!B52,4стр1!B54,IF(4стр1!C53=4стр1!B54,4стр1!B52,0))</f>
        <v>нет</v>
      </c>
      <c r="C29" s="75"/>
      <c r="D29" s="70">
        <v>-52</v>
      </c>
      <c r="E29" s="4" t="str">
        <f>IF(4стр1!E59=4стр1!D55,4стр1!D63,IF(4стр1!E59=4стр1!D63,4стр1!D55,0))</f>
        <v>Саитов Эмиль</v>
      </c>
      <c r="F29" s="80"/>
      <c r="G29" s="80"/>
      <c r="H29" s="80"/>
      <c r="I29" s="75"/>
      <c r="J29" s="8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70"/>
      <c r="B30" s="63">
        <v>70</v>
      </c>
      <c r="C30" s="79"/>
      <c r="D30" s="75"/>
      <c r="E30" s="80"/>
      <c r="F30" s="80"/>
      <c r="G30" s="80"/>
      <c r="H30" s="80"/>
      <c r="I30" s="75"/>
      <c r="J30" s="85" t="s">
        <v>86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70">
        <v>-14</v>
      </c>
      <c r="B31" s="8" t="str">
        <f>IF(4стр1!C57=4стр1!B56,4стр1!B58,IF(4стр1!C57=4стр1!B58,4стр1!B56,0))</f>
        <v>нет</v>
      </c>
      <c r="C31" s="63">
        <v>86</v>
      </c>
      <c r="D31" s="79" t="s">
        <v>96</v>
      </c>
      <c r="E31" s="63">
        <v>107</v>
      </c>
      <c r="F31" s="82" t="s">
        <v>102</v>
      </c>
      <c r="G31" s="63">
        <v>117</v>
      </c>
      <c r="H31" s="82" t="s">
        <v>88</v>
      </c>
      <c r="I31" s="75"/>
      <c r="J31" s="86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70"/>
      <c r="B32" s="70">
        <v>-42</v>
      </c>
      <c r="C32" s="8" t="str">
        <f>IF(4стр2!D15=4стр2!C13,4стр2!C17,IF(4стр2!D15=4стр2!C17,4стр2!C13,0))</f>
        <v>Фаррахов Ильгиз</v>
      </c>
      <c r="D32" s="80"/>
      <c r="E32" s="80"/>
      <c r="F32" s="75"/>
      <c r="G32" s="80"/>
      <c r="H32" s="75"/>
      <c r="I32" s="75"/>
      <c r="J32" s="8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70">
        <v>-15</v>
      </c>
      <c r="B33" s="4" t="str">
        <f>IF(4стр1!C61=4стр1!B60,4стр1!B62,IF(4стр1!C61=4стр1!B62,4стр1!B60,0))</f>
        <v>Валитов Денис</v>
      </c>
      <c r="C33" s="75"/>
      <c r="D33" s="63">
        <v>99</v>
      </c>
      <c r="E33" s="82" t="s">
        <v>96</v>
      </c>
      <c r="F33" s="75"/>
      <c r="G33" s="80"/>
      <c r="H33" s="75"/>
      <c r="I33" s="75"/>
      <c r="J33" s="63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70"/>
      <c r="B34" s="63">
        <v>71</v>
      </c>
      <c r="C34" s="79" t="s">
        <v>118</v>
      </c>
      <c r="D34" s="80"/>
      <c r="E34" s="75"/>
      <c r="F34" s="75"/>
      <c r="G34" s="80"/>
      <c r="H34" s="75"/>
      <c r="I34" s="75"/>
      <c r="J34" s="8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70">
        <v>-16</v>
      </c>
      <c r="B35" s="8" t="str">
        <f>IF(4стр1!C65=4стр1!B64,4стр1!B66,IF(4стр1!C65=4стр1!B66,4стр1!B64,0))</f>
        <v>нет</v>
      </c>
      <c r="C35" s="63">
        <v>87</v>
      </c>
      <c r="D35" s="82" t="s">
        <v>118</v>
      </c>
      <c r="E35" s="75"/>
      <c r="F35" s="70">
        <v>-59</v>
      </c>
      <c r="G35" s="8" t="str">
        <f>IF(4стр2!F19=4стр2!E11,4стр2!E27,IF(4стр2!F19=4стр2!E27,4стр2!E11,0))</f>
        <v>Юлдашбаев Марат</v>
      </c>
      <c r="H35" s="75"/>
      <c r="I35" s="87"/>
      <c r="J35" s="88" t="str">
        <f>IF(J30=J15,J47,IF(J30=J47,J15,0))</f>
        <v>Якшибаева Эльвира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70"/>
      <c r="B36" s="70">
        <v>-41</v>
      </c>
      <c r="C36" s="8" t="str">
        <f>IF(4стр2!D7=4стр2!C5,4стр2!C9,IF(4стр2!D7=4стр2!C9,4стр2!C5,0))</f>
        <v>Цветков Антон</v>
      </c>
      <c r="D36" s="75"/>
      <c r="E36" s="75"/>
      <c r="F36" s="75"/>
      <c r="G36" s="75"/>
      <c r="H36" s="75"/>
      <c r="I36" s="87"/>
      <c r="J36" s="86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70">
        <v>-17</v>
      </c>
      <c r="B37" s="4" t="str">
        <f>IF(4стр2!C5=4стр2!B4,4стр2!B6,IF(4стр2!C5=4стр2!B6,4стр2!B4,0))</f>
        <v>нет</v>
      </c>
      <c r="C37" s="75"/>
      <c r="D37" s="70">
        <v>-53</v>
      </c>
      <c r="E37" s="4" t="str">
        <f>IF(4стр2!E11=4стр2!D7,4стр2!D15,IF(4стр2!E11=4стр2!D15,4стр2!D7,0))</f>
        <v>Ларионов Вадим</v>
      </c>
      <c r="F37" s="75"/>
      <c r="G37" s="75"/>
      <c r="H37" s="75"/>
      <c r="I37" s="75"/>
      <c r="J37" s="8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70"/>
      <c r="B38" s="63">
        <v>72</v>
      </c>
      <c r="C38" s="79" t="s">
        <v>117</v>
      </c>
      <c r="D38" s="75"/>
      <c r="E38" s="80"/>
      <c r="F38" s="75"/>
      <c r="G38" s="75"/>
      <c r="H38" s="75"/>
      <c r="I38" s="81"/>
      <c r="J38" s="8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70">
        <v>-18</v>
      </c>
      <c r="B39" s="8" t="str">
        <f>IF(4стр2!C9=4стр2!B8,4стр2!B10,IF(4стр2!C9=4стр2!B10,4стр2!B8,0))</f>
        <v>Гузаиров Айнур</v>
      </c>
      <c r="C39" s="63">
        <v>88</v>
      </c>
      <c r="D39" s="79" t="s">
        <v>111</v>
      </c>
      <c r="E39" s="63">
        <v>108</v>
      </c>
      <c r="F39" s="79" t="s">
        <v>101</v>
      </c>
      <c r="G39" s="75"/>
      <c r="H39" s="70">
        <v>-62</v>
      </c>
      <c r="I39" s="4" t="str">
        <f>IF(4стр2!G35=4стр2!F19,4стр2!F51,IF(4стр2!G35=4стр2!F51,4стр2!F19,0))</f>
        <v>Якшибаева Эльвира</v>
      </c>
      <c r="J39" s="8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70"/>
      <c r="B40" s="70">
        <v>-40</v>
      </c>
      <c r="C40" s="8" t="str">
        <f>IF(4стр1!D63=4стр1!C61,4стр1!C65,IF(4стр1!D63=4стр1!C65,4стр1!C61,0))</f>
        <v>Андреева Александра</v>
      </c>
      <c r="D40" s="80"/>
      <c r="E40" s="80"/>
      <c r="F40" s="80"/>
      <c r="G40" s="75"/>
      <c r="H40" s="75"/>
      <c r="I40" s="80"/>
      <c r="J40" s="8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70">
        <v>-19</v>
      </c>
      <c r="B41" s="4" t="str">
        <f>IF(4стр2!C13=4стр2!B12,4стр2!B14,IF(4стр2!C13=4стр2!B14,4стр2!B12,0))</f>
        <v>нет</v>
      </c>
      <c r="C41" s="75"/>
      <c r="D41" s="63">
        <v>100</v>
      </c>
      <c r="E41" s="82" t="s">
        <v>111</v>
      </c>
      <c r="F41" s="80"/>
      <c r="G41" s="75"/>
      <c r="H41" s="75"/>
      <c r="I41" s="80"/>
      <c r="J41" s="8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70"/>
      <c r="B42" s="63">
        <v>73</v>
      </c>
      <c r="C42" s="79"/>
      <c r="D42" s="80"/>
      <c r="E42" s="81"/>
      <c r="F42" s="80"/>
      <c r="G42" s="75"/>
      <c r="H42" s="75"/>
      <c r="I42" s="80"/>
      <c r="J42" s="8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70">
        <v>-20</v>
      </c>
      <c r="B43" s="8" t="str">
        <f>IF(4стр2!C17=4стр2!B16,4стр2!B18,IF(4стр2!C17=4стр2!B18,4стр2!B16,0))</f>
        <v>нет</v>
      </c>
      <c r="C43" s="63">
        <v>89</v>
      </c>
      <c r="D43" s="82"/>
      <c r="E43" s="81"/>
      <c r="F43" s="63">
        <v>114</v>
      </c>
      <c r="G43" s="79" t="s">
        <v>93</v>
      </c>
      <c r="H43" s="81"/>
      <c r="I43" s="80"/>
      <c r="J43" s="8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70"/>
      <c r="B44" s="70">
        <v>-39</v>
      </c>
      <c r="C44" s="8" t="str">
        <f>IF(4стр1!D55=4стр1!C53,4стр1!C57,IF(4стр1!D55=4стр1!C57,4стр1!C53,0))</f>
        <v>Набиуллина Светлана</v>
      </c>
      <c r="D44" s="75"/>
      <c r="E44" s="81"/>
      <c r="F44" s="80"/>
      <c r="G44" s="80"/>
      <c r="H44" s="81"/>
      <c r="I44" s="80"/>
      <c r="J44" s="8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70">
        <v>-21</v>
      </c>
      <c r="B45" s="4" t="str">
        <f>IF(4стр2!C21=4стр2!B20,4стр2!B22,IF(4стр2!C21=4стр2!B22,4стр2!B20,0))</f>
        <v>нет</v>
      </c>
      <c r="C45" s="75"/>
      <c r="D45" s="70">
        <v>-54</v>
      </c>
      <c r="E45" s="4" t="str">
        <f>IF(4стр2!E27=4стр2!D23,4стр2!D31,IF(4стр2!E27=4стр2!D31,4стр2!D23,0))</f>
        <v>Якшимбетов Радмир</v>
      </c>
      <c r="F45" s="80"/>
      <c r="G45" s="80"/>
      <c r="H45" s="81"/>
      <c r="I45" s="80"/>
      <c r="J45" s="8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70"/>
      <c r="B46" s="63">
        <v>74</v>
      </c>
      <c r="C46" s="79" t="s">
        <v>125</v>
      </c>
      <c r="D46" s="75"/>
      <c r="E46" s="80"/>
      <c r="F46" s="80"/>
      <c r="G46" s="80"/>
      <c r="H46" s="81"/>
      <c r="I46" s="80"/>
      <c r="J46" s="8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70">
        <v>-22</v>
      </c>
      <c r="B47" s="8" t="str">
        <f>IF(4стр2!C25=4стр2!B24,4стр2!B26,IF(4стр2!C25=4стр2!B26,4стр2!B24,0))</f>
        <v>Шмальц Андрей</v>
      </c>
      <c r="C47" s="63">
        <v>90</v>
      </c>
      <c r="D47" s="79" t="s">
        <v>94</v>
      </c>
      <c r="E47" s="63">
        <v>109</v>
      </c>
      <c r="F47" s="82" t="s">
        <v>93</v>
      </c>
      <c r="G47" s="63">
        <v>118</v>
      </c>
      <c r="H47" s="79" t="s">
        <v>93</v>
      </c>
      <c r="I47" s="63">
        <v>123</v>
      </c>
      <c r="J47" s="82" t="s">
        <v>85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70"/>
      <c r="B48" s="70">
        <v>-38</v>
      </c>
      <c r="C48" s="8" t="str">
        <f>IF(4стр1!D47=4стр1!C45,4стр1!C49,IF(4стр1!D47=4стр1!C49,4стр1!C45,0))</f>
        <v>Шаяхметов Азамат</v>
      </c>
      <c r="D48" s="80"/>
      <c r="E48" s="80"/>
      <c r="F48" s="75"/>
      <c r="G48" s="80"/>
      <c r="H48" s="80"/>
      <c r="I48" s="80"/>
      <c r="J48" s="75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70">
        <v>-23</v>
      </c>
      <c r="B49" s="4" t="str">
        <f>IF(4стр2!C29=4стр2!B28,4стр2!B30,IF(4стр2!C29=4стр2!B30,4стр2!B28,0))</f>
        <v>Шаймарданова Аделя</v>
      </c>
      <c r="C49" s="75"/>
      <c r="D49" s="63">
        <v>101</v>
      </c>
      <c r="E49" s="82" t="s">
        <v>94</v>
      </c>
      <c r="F49" s="75"/>
      <c r="G49" s="80"/>
      <c r="H49" s="80"/>
      <c r="I49" s="80"/>
      <c r="J49" s="75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70"/>
      <c r="B50" s="63">
        <v>75</v>
      </c>
      <c r="C50" s="79" t="s">
        <v>109</v>
      </c>
      <c r="D50" s="80"/>
      <c r="E50" s="81"/>
      <c r="F50" s="75"/>
      <c r="G50" s="80"/>
      <c r="H50" s="80"/>
      <c r="I50" s="80"/>
      <c r="J50" s="75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70">
        <v>-24</v>
      </c>
      <c r="B51" s="8" t="str">
        <f>IF(4стр2!C33=4стр2!B32,4стр2!B34,IF(4стр2!C33=4стр2!B34,4стр2!B32,0))</f>
        <v>нет</v>
      </c>
      <c r="C51" s="63">
        <v>91</v>
      </c>
      <c r="D51" s="82" t="s">
        <v>109</v>
      </c>
      <c r="E51" s="81"/>
      <c r="F51" s="70">
        <v>-58</v>
      </c>
      <c r="G51" s="8" t="str">
        <f>IF(4стр1!F51=4стр1!E43,4стр1!E59,IF(4стр1!F51=4стр1!E59,4стр1!E43,0))</f>
        <v>Коновалов Александр</v>
      </c>
      <c r="H51" s="80"/>
      <c r="I51" s="80"/>
      <c r="J51" s="75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70"/>
      <c r="B52" s="84">
        <v>-37</v>
      </c>
      <c r="C52" s="8" t="str">
        <f>IF(4стр1!D39=4стр1!C37,4стр1!C41,IF(4стр1!D39=4стр1!C41,4стр1!C37,0))</f>
        <v>Кагарманов Ильмир</v>
      </c>
      <c r="D52" s="75"/>
      <c r="E52" s="81"/>
      <c r="F52" s="75"/>
      <c r="G52" s="81"/>
      <c r="H52" s="80"/>
      <c r="I52" s="80"/>
      <c r="J52" s="75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70">
        <v>-25</v>
      </c>
      <c r="B53" s="4" t="str">
        <f>IF(4стр2!C37=4стр2!B36,4стр2!B38,IF(4стр2!C37=4стр2!B38,4стр2!B36,0))</f>
        <v>нет</v>
      </c>
      <c r="C53" s="75"/>
      <c r="D53" s="70">
        <v>-55</v>
      </c>
      <c r="E53" s="4" t="str">
        <f>IF(4стр2!E43=4стр2!D39,4стр2!D47,IF(4стр2!E43=4стр2!D47,4стр2!D39,0))</f>
        <v>Латыпов Аллан</v>
      </c>
      <c r="F53" s="75"/>
      <c r="G53" s="81"/>
      <c r="H53" s="80"/>
      <c r="I53" s="80"/>
      <c r="J53" s="75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70"/>
      <c r="B54" s="63">
        <v>76</v>
      </c>
      <c r="C54" s="79" t="s">
        <v>121</v>
      </c>
      <c r="D54" s="75"/>
      <c r="E54" s="80"/>
      <c r="F54" s="75"/>
      <c r="G54" s="81"/>
      <c r="H54" s="80"/>
      <c r="I54" s="80"/>
      <c r="J54" s="75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70">
        <v>-26</v>
      </c>
      <c r="B55" s="8" t="str">
        <f>IF(4стр2!C41=4стр2!B40,4стр2!B42,IF(4стр2!C41=4стр2!B42,4стр2!B40,0))</f>
        <v>Самигуллина Камилла</v>
      </c>
      <c r="C55" s="63">
        <v>92</v>
      </c>
      <c r="D55" s="79" t="s">
        <v>121</v>
      </c>
      <c r="E55" s="63">
        <v>110</v>
      </c>
      <c r="F55" s="79" t="s">
        <v>92</v>
      </c>
      <c r="G55" s="81"/>
      <c r="H55" s="63">
        <v>121</v>
      </c>
      <c r="I55" s="82" t="s">
        <v>50</v>
      </c>
      <c r="J55" s="75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70"/>
      <c r="B56" s="70">
        <v>-36</v>
      </c>
      <c r="C56" s="8" t="str">
        <f>IF(4стр1!D31=4стр1!C29,4стр1!C33,IF(4стр1!D31=4стр1!C33,4стр1!C29,0))</f>
        <v>Нигматулина Элина</v>
      </c>
      <c r="D56" s="80"/>
      <c r="E56" s="80"/>
      <c r="F56" s="80"/>
      <c r="G56" s="81"/>
      <c r="H56" s="80"/>
      <c r="I56" s="75"/>
      <c r="J56" s="75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70">
        <v>-27</v>
      </c>
      <c r="B57" s="4" t="str">
        <f>IF(4стр2!C45=4стр2!B44,4стр2!B46,IF(4стр2!C45=4стр2!B46,4стр2!B44,0))</f>
        <v>Докшин Юрий</v>
      </c>
      <c r="C57" s="75"/>
      <c r="D57" s="63">
        <v>102</v>
      </c>
      <c r="E57" s="82" t="s">
        <v>106</v>
      </c>
      <c r="F57" s="80"/>
      <c r="G57" s="81"/>
      <c r="H57" s="80"/>
      <c r="I57" s="75"/>
      <c r="J57" s="75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70"/>
      <c r="B58" s="63">
        <v>77</v>
      </c>
      <c r="C58" s="79" t="s">
        <v>105</v>
      </c>
      <c r="D58" s="80"/>
      <c r="E58" s="81"/>
      <c r="F58" s="80"/>
      <c r="G58" s="81"/>
      <c r="H58" s="80"/>
      <c r="I58" s="75"/>
      <c r="J58" s="75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70">
        <v>-28</v>
      </c>
      <c r="B59" s="8" t="str">
        <f>IF(4стр2!C49=4стр2!B48,4стр2!B50,IF(4стр2!C49=4стр2!B50,4стр2!B48,0))</f>
        <v>нет</v>
      </c>
      <c r="C59" s="63">
        <v>93</v>
      </c>
      <c r="D59" s="82" t="s">
        <v>106</v>
      </c>
      <c r="E59" s="81"/>
      <c r="F59" s="63">
        <v>115</v>
      </c>
      <c r="G59" s="79" t="s">
        <v>92</v>
      </c>
      <c r="H59" s="80"/>
      <c r="I59" s="75"/>
      <c r="J59" s="75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70"/>
      <c r="B60" s="70">
        <v>-35</v>
      </c>
      <c r="C60" s="8" t="str">
        <f>IF(4стр1!D23=4стр1!C21,4стр1!C25,IF(4стр1!D23=4стр1!C25,4стр1!C21,0))</f>
        <v>Юлдашев Руслан</v>
      </c>
      <c r="D60" s="75"/>
      <c r="E60" s="81"/>
      <c r="F60" s="80"/>
      <c r="G60" s="80"/>
      <c r="H60" s="80"/>
      <c r="I60" s="75"/>
      <c r="J60" s="75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70">
        <v>-29</v>
      </c>
      <c r="B61" s="4" t="str">
        <f>IF(4стр2!C53=4стр2!B52,4стр2!B54,IF(4стр2!C53=4стр2!B54,4стр2!B52,0))</f>
        <v>нет</v>
      </c>
      <c r="C61" s="75"/>
      <c r="D61" s="70">
        <v>-56</v>
      </c>
      <c r="E61" s="4" t="str">
        <f>IF(4стр2!E59=4стр2!D55,4стр2!D63,IF(4стр2!E59=4стр2!D63,4стр2!D55,0))</f>
        <v>Григорьев Руслан</v>
      </c>
      <c r="F61" s="80"/>
      <c r="G61" s="80"/>
      <c r="H61" s="80"/>
      <c r="I61" s="75"/>
      <c r="J61" s="75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70"/>
      <c r="B62" s="63">
        <v>78</v>
      </c>
      <c r="C62" s="79"/>
      <c r="D62" s="75"/>
      <c r="E62" s="80"/>
      <c r="F62" s="80"/>
      <c r="G62" s="80"/>
      <c r="H62" s="80"/>
      <c r="I62" s="75"/>
      <c r="J62" s="75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70">
        <v>-30</v>
      </c>
      <c r="B63" s="8" t="str">
        <f>IF(4стр2!C57=4стр2!B56,4стр2!B58,IF(4стр2!C57=4стр2!B58,4стр2!B56,0))</f>
        <v>нет</v>
      </c>
      <c r="C63" s="63">
        <v>94</v>
      </c>
      <c r="D63" s="79" t="s">
        <v>98</v>
      </c>
      <c r="E63" s="63">
        <v>111</v>
      </c>
      <c r="F63" s="82" t="s">
        <v>98</v>
      </c>
      <c r="G63" s="63">
        <v>119</v>
      </c>
      <c r="H63" s="82" t="s">
        <v>50</v>
      </c>
      <c r="I63" s="75"/>
      <c r="J63" s="75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70"/>
      <c r="B64" s="70">
        <v>-34</v>
      </c>
      <c r="C64" s="8" t="str">
        <f>IF(4стр1!D15=4стр1!C13,4стр1!C17,IF(4стр1!D15=4стр1!C17,4стр1!C13,0))</f>
        <v>Фаизов Альберт</v>
      </c>
      <c r="D64" s="80"/>
      <c r="E64" s="80"/>
      <c r="F64" s="75"/>
      <c r="G64" s="80"/>
      <c r="H64" s="75"/>
      <c r="I64" s="75"/>
      <c r="J64" s="75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70">
        <v>-31</v>
      </c>
      <c r="B65" s="4" t="str">
        <f>IF(4стр2!C61=4стр2!B60,4стр2!B62,IF(4стр2!C61=4стр2!B62,4стр2!B60,0))</f>
        <v>Халилов Арслан</v>
      </c>
      <c r="C65" s="75"/>
      <c r="D65" s="63">
        <v>103</v>
      </c>
      <c r="E65" s="82" t="s">
        <v>98</v>
      </c>
      <c r="F65" s="75"/>
      <c r="G65" s="80"/>
      <c r="H65" s="70">
        <v>-122</v>
      </c>
      <c r="I65" s="4" t="str">
        <f>IF(J15=I7,I23,IF(J15=I23,I7,0))</f>
        <v>Пермяков Никита</v>
      </c>
      <c r="J65" s="75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70"/>
      <c r="B66" s="63">
        <v>79</v>
      </c>
      <c r="C66" s="79" t="s">
        <v>116</v>
      </c>
      <c r="D66" s="80"/>
      <c r="E66" s="75"/>
      <c r="F66" s="75"/>
      <c r="G66" s="80"/>
      <c r="H66" s="70"/>
      <c r="I66" s="63">
        <v>125</v>
      </c>
      <c r="J66" s="79" t="s">
        <v>89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70">
        <v>-32</v>
      </c>
      <c r="B67" s="8" t="str">
        <f>IF(4стр2!C65=4стр2!B64,4стр2!B66,IF(4стр2!C65=4стр2!B66,4стр2!B64,0))</f>
        <v>нет</v>
      </c>
      <c r="C67" s="63">
        <v>95</v>
      </c>
      <c r="D67" s="82" t="s">
        <v>115</v>
      </c>
      <c r="E67" s="75"/>
      <c r="F67" s="70">
        <v>-57</v>
      </c>
      <c r="G67" s="8" t="str">
        <f>IF(4стр1!F19=4стр1!E11,4стр1!E27,IF(4стр1!F19=4стр1!E27,4стр1!E11,0))</f>
        <v>Волков Арнольд</v>
      </c>
      <c r="H67" s="70">
        <v>-123</v>
      </c>
      <c r="I67" s="8" t="str">
        <f>IF(J47=I39,I55,IF(J47=I55,I39,0))</f>
        <v>Волков Арнольд</v>
      </c>
      <c r="J67" s="7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70"/>
      <c r="B68" s="70">
        <v>-33</v>
      </c>
      <c r="C68" s="8" t="str">
        <f>IF(4стр1!D7=4стр1!C5,4стр1!C9,IF(4стр1!D7=4стр1!C9,4стр1!C5,0))</f>
        <v>Афоничев Демид</v>
      </c>
      <c r="D68" s="75"/>
      <c r="E68" s="75"/>
      <c r="F68" s="75"/>
      <c r="G68" s="75"/>
      <c r="H68" s="70"/>
      <c r="I68" s="70">
        <v>-125</v>
      </c>
      <c r="J68" s="4" t="str">
        <f>IF(J66=I65,I67,IF(J66=I67,I65,0))</f>
        <v>Волков Арнольд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70">
        <v>-116</v>
      </c>
      <c r="B69" s="4"/>
      <c r="C69" s="75"/>
      <c r="D69" s="75"/>
      <c r="E69" s="70">
        <v>-127</v>
      </c>
      <c r="F69" s="4">
        <f>IF(C70=B69,B71,IF(C70=B71,B69,0))</f>
        <v>0</v>
      </c>
      <c r="G69" s="75"/>
      <c r="H69" s="70">
        <v>-120</v>
      </c>
      <c r="I69" s="4"/>
      <c r="J69" s="7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70"/>
      <c r="B70" s="63">
        <v>127</v>
      </c>
      <c r="C70" s="79"/>
      <c r="D70" s="75"/>
      <c r="E70" s="70"/>
      <c r="F70" s="63">
        <v>130</v>
      </c>
      <c r="G70" s="79"/>
      <c r="H70" s="70"/>
      <c r="I70" s="63">
        <v>126</v>
      </c>
      <c r="J70" s="79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70">
        <v>-117</v>
      </c>
      <c r="B71" s="8"/>
      <c r="C71" s="80"/>
      <c r="D71" s="81"/>
      <c r="E71" s="70">
        <v>-128</v>
      </c>
      <c r="F71" s="8">
        <f>IF(C74=B73,B75,IF(C74=B75,B73,0))</f>
        <v>0</v>
      </c>
      <c r="G71" s="70" t="s">
        <v>10</v>
      </c>
      <c r="H71" s="70">
        <v>-121</v>
      </c>
      <c r="I71" s="8"/>
      <c r="J71" s="7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70"/>
      <c r="B72" s="75"/>
      <c r="C72" s="63">
        <v>129</v>
      </c>
      <c r="D72" s="79"/>
      <c r="E72" s="70"/>
      <c r="F72" s="70">
        <v>-130</v>
      </c>
      <c r="G72" s="4">
        <f>IF(G70=F69,F71,IF(G70=F71,F69,0))</f>
        <v>0</v>
      </c>
      <c r="H72" s="70"/>
      <c r="I72" s="70">
        <v>-126</v>
      </c>
      <c r="J72" s="4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70">
        <v>-118</v>
      </c>
      <c r="B73" s="4"/>
      <c r="C73" s="80"/>
      <c r="D73" s="84" t="s">
        <v>6</v>
      </c>
      <c r="E73" s="70">
        <v>-112</v>
      </c>
      <c r="F73" s="4"/>
      <c r="G73" s="70" t="s">
        <v>11</v>
      </c>
      <c r="H73" s="70">
        <v>-131</v>
      </c>
      <c r="I73" s="4">
        <f>IF(G74=F73,F75,IF(G74=F75,F73,0))</f>
        <v>0</v>
      </c>
      <c r="J73" s="7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70"/>
      <c r="B74" s="63">
        <v>128</v>
      </c>
      <c r="C74" s="82"/>
      <c r="D74" s="75"/>
      <c r="E74" s="70"/>
      <c r="F74" s="63">
        <v>131</v>
      </c>
      <c r="G74" s="79"/>
      <c r="H74" s="70"/>
      <c r="I74" s="63">
        <v>134</v>
      </c>
      <c r="J74" s="79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70">
        <v>-119</v>
      </c>
      <c r="B75" s="8"/>
      <c r="C75" s="70">
        <v>-129</v>
      </c>
      <c r="D75" s="4">
        <f>IF(D72=C70,C74,IF(D72=C74,C70,0))</f>
        <v>0</v>
      </c>
      <c r="E75" s="70">
        <v>-113</v>
      </c>
      <c r="F75" s="8"/>
      <c r="G75" s="80"/>
      <c r="H75" s="70">
        <v>-132</v>
      </c>
      <c r="I75" s="8">
        <f>IF(G78=F77,F79,IF(G78=F79,F77,0))</f>
        <v>0</v>
      </c>
      <c r="J75" s="7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70"/>
      <c r="B76" s="75"/>
      <c r="C76" s="75"/>
      <c r="D76" s="70" t="s">
        <v>8</v>
      </c>
      <c r="E76" s="70"/>
      <c r="F76" s="75"/>
      <c r="G76" s="63">
        <v>133</v>
      </c>
      <c r="H76" s="79"/>
      <c r="I76" s="70">
        <v>-134</v>
      </c>
      <c r="J76" s="4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70">
        <v>-104</v>
      </c>
      <c r="B77" s="4"/>
      <c r="C77" s="75"/>
      <c r="D77" s="75"/>
      <c r="E77" s="70">
        <v>-114</v>
      </c>
      <c r="F77" s="4"/>
      <c r="G77" s="80"/>
      <c r="H77" s="84" t="s">
        <v>12</v>
      </c>
      <c r="I77" s="75"/>
      <c r="J77" s="7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70"/>
      <c r="B78" s="63">
        <v>135</v>
      </c>
      <c r="C78" s="79"/>
      <c r="D78" s="75"/>
      <c r="E78" s="70"/>
      <c r="F78" s="63">
        <v>132</v>
      </c>
      <c r="G78" s="82"/>
      <c r="H78" s="75"/>
      <c r="I78" s="75"/>
      <c r="J78" s="75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70">
        <v>-105</v>
      </c>
      <c r="B79" s="8"/>
      <c r="C79" s="80"/>
      <c r="D79" s="75"/>
      <c r="E79" s="70">
        <v>-115</v>
      </c>
      <c r="F79" s="8"/>
      <c r="G79" s="70">
        <v>-133</v>
      </c>
      <c r="H79" s="4">
        <f>IF(H76=G74,G78,IF(H76=G78,G74,0))</f>
        <v>0</v>
      </c>
      <c r="I79" s="75"/>
      <c r="J79" s="75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70"/>
      <c r="B80" s="75"/>
      <c r="C80" s="63">
        <v>139</v>
      </c>
      <c r="D80" s="79"/>
      <c r="E80" s="75"/>
      <c r="F80" s="75"/>
      <c r="G80" s="75"/>
      <c r="H80" s="70" t="s">
        <v>14</v>
      </c>
      <c r="I80" s="75"/>
      <c r="J80" s="75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70">
        <v>-106</v>
      </c>
      <c r="B81" s="4"/>
      <c r="C81" s="80"/>
      <c r="D81" s="80"/>
      <c r="E81" s="75"/>
      <c r="F81" s="75"/>
      <c r="G81" s="70">
        <v>-139</v>
      </c>
      <c r="H81" s="4">
        <f>IF(D80=C78,C82,IF(D80=C82,C78,0))</f>
        <v>0</v>
      </c>
      <c r="I81" s="75"/>
      <c r="J81" s="75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70"/>
      <c r="B82" s="63">
        <v>136</v>
      </c>
      <c r="C82" s="82"/>
      <c r="D82" s="80"/>
      <c r="E82" s="75"/>
      <c r="F82" s="75"/>
      <c r="G82" s="75"/>
      <c r="H82" s="63">
        <v>142</v>
      </c>
      <c r="I82" s="79"/>
      <c r="J82" s="75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70">
        <v>-107</v>
      </c>
      <c r="B83" s="8"/>
      <c r="C83" s="75"/>
      <c r="D83" s="80"/>
      <c r="E83" s="75"/>
      <c r="F83" s="75"/>
      <c r="G83" s="70">
        <v>-140</v>
      </c>
      <c r="H83" s="8">
        <f>IF(D88=C86,C90,IF(D88=C90,C86,0))</f>
        <v>0</v>
      </c>
      <c r="I83" s="70" t="s">
        <v>126</v>
      </c>
      <c r="J83" s="75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70"/>
      <c r="B84" s="75"/>
      <c r="C84" s="81"/>
      <c r="D84" s="63">
        <v>141</v>
      </c>
      <c r="E84" s="79"/>
      <c r="F84" s="70">
        <v>-135</v>
      </c>
      <c r="G84" s="4">
        <f>IF(C78=B77,B79,IF(C78=B79,B77,0))</f>
        <v>0</v>
      </c>
      <c r="H84" s="70">
        <v>-142</v>
      </c>
      <c r="I84" s="4">
        <f>IF(I82=H81,H83,IF(I82=H83,H81,0))</f>
        <v>0</v>
      </c>
      <c r="J84" s="75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70">
        <v>-108</v>
      </c>
      <c r="B85" s="4"/>
      <c r="C85" s="75"/>
      <c r="D85" s="80"/>
      <c r="E85" s="70" t="s">
        <v>55</v>
      </c>
      <c r="F85" s="70"/>
      <c r="G85" s="63">
        <v>143</v>
      </c>
      <c r="H85" s="89"/>
      <c r="I85" s="70" t="s">
        <v>59</v>
      </c>
      <c r="J85" s="75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70"/>
      <c r="B86" s="63">
        <v>137</v>
      </c>
      <c r="C86" s="79"/>
      <c r="D86" s="80"/>
      <c r="E86" s="75"/>
      <c r="F86" s="70">
        <v>-136</v>
      </c>
      <c r="G86" s="8">
        <f>IF(C82=B81,B83,IF(C82=B83,B81,0))</f>
        <v>0</v>
      </c>
      <c r="H86" s="80"/>
      <c r="I86" s="75"/>
      <c r="J86" s="75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70">
        <v>-109</v>
      </c>
      <c r="B87" s="8"/>
      <c r="C87" s="80"/>
      <c r="D87" s="80"/>
      <c r="E87" s="75"/>
      <c r="F87" s="70"/>
      <c r="G87" s="75"/>
      <c r="H87" s="63">
        <v>145</v>
      </c>
      <c r="I87" s="89"/>
      <c r="J87" s="75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70"/>
      <c r="B88" s="75"/>
      <c r="C88" s="63">
        <v>140</v>
      </c>
      <c r="D88" s="82"/>
      <c r="E88" s="75"/>
      <c r="F88" s="70">
        <v>-137</v>
      </c>
      <c r="G88" s="4">
        <f>IF(C86=B85,B87,IF(C86=B87,B85,0))</f>
        <v>0</v>
      </c>
      <c r="H88" s="80"/>
      <c r="I88" s="84" t="s">
        <v>58</v>
      </c>
      <c r="J88" s="75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70">
        <v>-110</v>
      </c>
      <c r="B89" s="4"/>
      <c r="C89" s="80"/>
      <c r="D89" s="81"/>
      <c r="E89" s="75"/>
      <c r="F89" s="70"/>
      <c r="G89" s="63">
        <v>144</v>
      </c>
      <c r="H89" s="90"/>
      <c r="I89" s="75"/>
      <c r="J89" s="75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70"/>
      <c r="B90" s="63">
        <v>138</v>
      </c>
      <c r="C90" s="82"/>
      <c r="D90" s="70">
        <v>-141</v>
      </c>
      <c r="E90" s="4">
        <f>IF(E84=D80,D88,IF(E84=D88,D80,0))</f>
        <v>0</v>
      </c>
      <c r="F90" s="70">
        <v>-138</v>
      </c>
      <c r="G90" s="8">
        <f>IF(C90=B89,B91,IF(C90=B91,B89,0))</f>
        <v>0</v>
      </c>
      <c r="H90" s="70">
        <v>-145</v>
      </c>
      <c r="I90" s="4">
        <f>IF(I87=H85,H89,IF(I87=H89,H85,0))</f>
        <v>0</v>
      </c>
      <c r="J90" s="75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70">
        <v>-111</v>
      </c>
      <c r="B91" s="8"/>
      <c r="C91" s="75"/>
      <c r="D91" s="75"/>
      <c r="E91" s="70" t="s">
        <v>56</v>
      </c>
      <c r="F91" s="75"/>
      <c r="G91" s="75"/>
      <c r="H91" s="75"/>
      <c r="I91" s="70" t="s">
        <v>60</v>
      </c>
      <c r="J91" s="75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74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75</v>
      </c>
      <c r="B2" s="24"/>
      <c r="C2" s="26" t="s">
        <v>76</v>
      </c>
      <c r="D2" s="24"/>
      <c r="E2" s="24"/>
      <c r="F2" s="24"/>
      <c r="G2" s="24"/>
      <c r="H2" s="24"/>
      <c r="I2" s="24"/>
    </row>
    <row r="3" spans="1:9" ht="18">
      <c r="A3" s="21" t="s">
        <v>50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51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77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78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52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79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80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81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82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83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Сп3!C1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Сп3!C2</f>
        <v>1/16 финала Турнира Олимпийскому дню. 25 мая.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Сп3!A1</f>
        <v>Карташов Алексей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74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Сп3!A16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74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Сп3!A9</f>
        <v>Кутлугужин Фаниль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80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Сп3!A8</f>
        <v>Клементьева Елена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77</v>
      </c>
      <c r="F11" s="3"/>
      <c r="G11" s="11"/>
      <c r="H11" s="3"/>
      <c r="I11" s="3"/>
    </row>
    <row r="12" spans="1:9" ht="12.75">
      <c r="A12" s="2">
        <v>5</v>
      </c>
      <c r="B12" s="4" t="str">
        <f>Сп3!A5</f>
        <v>Крайников Геннадий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77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Сп3!A12</f>
        <v>Кинзикеев Виль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77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Сп3!A13</f>
        <v>нет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51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Сп3!A4</f>
        <v>Бикбулатов Ильдар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77</v>
      </c>
      <c r="G19" s="6"/>
      <c r="H19" s="6"/>
      <c r="I19" s="6"/>
    </row>
    <row r="20" spans="1:9" ht="12.75">
      <c r="A20" s="2">
        <v>3</v>
      </c>
      <c r="B20" s="4" t="str">
        <f>Сп3!A3</f>
        <v>Волков Арнольд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50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Сп3!A14</f>
        <v>нет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50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Сп3!A11</f>
        <v>Шлапакова Ксения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78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Сп3!A6</f>
        <v>Хакимов Фларит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50</v>
      </c>
      <c r="F27" s="13"/>
      <c r="G27" s="3"/>
      <c r="H27" s="3"/>
      <c r="I27" s="3"/>
    </row>
    <row r="28" spans="1:9" ht="12.75">
      <c r="A28" s="2">
        <v>7</v>
      </c>
      <c r="B28" s="4" t="str">
        <f>Сп3!A7</f>
        <v>Гафурова Эльмира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52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Сп3!A10</f>
        <v>Захаров Андрей</v>
      </c>
      <c r="C30" s="9"/>
      <c r="D30" s="9"/>
      <c r="E30" s="2">
        <v>-15</v>
      </c>
      <c r="F30" s="4" t="str">
        <f>IF(F19=E11,E27,IF(F19=E27,E11,0))</f>
        <v>Волков Арнольд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52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Сп3!A15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75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Сп3!A2</f>
        <v>Саитов Ринат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Карташов Алексей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79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Клементьева Елена</v>
      </c>
      <c r="C38" s="5">
        <v>20</v>
      </c>
      <c r="D38" s="15" t="s">
        <v>75</v>
      </c>
      <c r="E38" s="5">
        <v>26</v>
      </c>
      <c r="F38" s="15" t="s">
        <v>74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Саитов Ринат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Кинзикеев Виль</v>
      </c>
      <c r="C40" s="3"/>
      <c r="D40" s="5">
        <v>24</v>
      </c>
      <c r="E40" s="16" t="s">
        <v>83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83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нет</v>
      </c>
      <c r="C42" s="5">
        <v>21</v>
      </c>
      <c r="D42" s="16" t="s">
        <v>83</v>
      </c>
      <c r="E42" s="13"/>
      <c r="F42" s="5">
        <v>28</v>
      </c>
      <c r="G42" s="15" t="s">
        <v>51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Хакимов Фларит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нет</v>
      </c>
      <c r="C44" s="3"/>
      <c r="D44" s="2">
        <v>-14</v>
      </c>
      <c r="E44" s="4" t="str">
        <f>IF(E27=D23,D31,IF(E27=D31,D23,0))</f>
        <v>Гафурова Эльмира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82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Шлапакова Ксения</v>
      </c>
      <c r="C46" s="5">
        <v>22</v>
      </c>
      <c r="D46" s="15" t="s">
        <v>51</v>
      </c>
      <c r="E46" s="5">
        <v>27</v>
      </c>
      <c r="F46" s="16" t="s">
        <v>51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Бикбулатов Ильдар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Захаров Андрей</v>
      </c>
      <c r="C48" s="3"/>
      <c r="D48" s="5">
        <v>25</v>
      </c>
      <c r="E48" s="16" t="s">
        <v>51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81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80</v>
      </c>
      <c r="E50" s="13"/>
      <c r="F50" s="2">
        <v>-28</v>
      </c>
      <c r="G50" s="4" t="str">
        <f>IF(G42=F38,F46,IF(G42=F46,F38,0))</f>
        <v>Карташов Алексей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Кутлугужин Фаниль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Кинзикеев Виль</v>
      </c>
      <c r="C53" s="3"/>
      <c r="D53" s="2">
        <v>-20</v>
      </c>
      <c r="E53" s="4" t="str">
        <f>IF(D38=C37,C39,IF(D38=C39,C37,0))</f>
        <v>Клементьева Елена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83</v>
      </c>
      <c r="D54" s="3"/>
      <c r="E54" s="5">
        <v>31</v>
      </c>
      <c r="F54" s="6" t="s">
        <v>78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Гафурова Эльмира</v>
      </c>
      <c r="C55" s="14" t="s">
        <v>4</v>
      </c>
      <c r="D55" s="2">
        <v>-21</v>
      </c>
      <c r="E55" s="8" t="str">
        <f>IF(D42=C41,C43,IF(D42=C43,C41,0))</f>
        <v>Хакимов Фларит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Гафурова Эльмира</v>
      </c>
      <c r="D56" s="3"/>
      <c r="E56" s="3"/>
      <c r="F56" s="5">
        <v>33</v>
      </c>
      <c r="G56" s="6" t="s">
        <v>78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Шлапакова Ксения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Саитов Ринат</v>
      </c>
      <c r="C58" s="3"/>
      <c r="D58" s="3"/>
      <c r="E58" s="5">
        <v>32</v>
      </c>
      <c r="F58" s="10" t="s">
        <v>81</v>
      </c>
      <c r="G58" s="20"/>
      <c r="H58" s="3"/>
      <c r="I58" s="3"/>
    </row>
    <row r="59" spans="1:9" ht="12.75">
      <c r="A59" s="3"/>
      <c r="B59" s="5">
        <v>30</v>
      </c>
      <c r="C59" s="6" t="s">
        <v>75</v>
      </c>
      <c r="D59" s="2">
        <v>-23</v>
      </c>
      <c r="E59" s="8" t="str">
        <f>IF(D50=C49,C51,IF(D50=C51,C49,0))</f>
        <v>Захаров Андрей</v>
      </c>
      <c r="F59" s="2">
        <v>-33</v>
      </c>
      <c r="G59" s="4" t="str">
        <f>IF(G56=F54,F58,IF(G56=F58,F54,0))</f>
        <v>Захаров Андрей</v>
      </c>
      <c r="H59" s="12"/>
      <c r="I59" s="12"/>
    </row>
    <row r="60" spans="1:9" ht="12.75">
      <c r="A60" s="2">
        <v>-25</v>
      </c>
      <c r="B60" s="8" t="str">
        <f>IF(E48=D46,D50,IF(E48=D50,D46,0))</f>
        <v>Кутлугужин Фаниль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Кутлугужин Фаниль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Клементьева Елена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79</v>
      </c>
      <c r="H63" s="12"/>
      <c r="I63" s="12"/>
    </row>
    <row r="64" spans="1:9" ht="12.75">
      <c r="A64" s="3"/>
      <c r="B64" s="5">
        <v>35</v>
      </c>
      <c r="C64" s="6"/>
      <c r="D64" s="3"/>
      <c r="E64" s="2">
        <v>-32</v>
      </c>
      <c r="F64" s="8" t="str">
        <f>IF(F58=E57,E59,IF(F58=E59,E57,0))</f>
        <v>Шлапакова Ксения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нет</v>
      </c>
      <c r="C65" s="9"/>
      <c r="D65" s="13"/>
      <c r="E65" s="3"/>
      <c r="F65" s="2">
        <v>-34</v>
      </c>
      <c r="G65" s="4" t="str">
        <f>IF(G63=F62,F64,IF(G63=F64,F62,0))</f>
        <v>Шлапакова Ксения</v>
      </c>
      <c r="H65" s="12"/>
      <c r="I65" s="12"/>
    </row>
    <row r="66" spans="1:9" ht="12.75">
      <c r="A66" s="3"/>
      <c r="B66" s="3"/>
      <c r="C66" s="5">
        <v>37</v>
      </c>
      <c r="D66" s="6"/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нет</v>
      </c>
      <c r="C67" s="9"/>
      <c r="D67" s="17" t="s">
        <v>12</v>
      </c>
      <c r="E67" s="2">
        <v>-35</v>
      </c>
      <c r="F67" s="4">
        <f>IF(C64=B63,B65,IF(C64=B65,B63,0))</f>
        <v>0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:G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49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71</v>
      </c>
      <c r="B2" s="24"/>
      <c r="C2" s="26" t="s">
        <v>72</v>
      </c>
      <c r="D2" s="24"/>
      <c r="E2" s="24"/>
      <c r="F2" s="24"/>
      <c r="G2" s="24"/>
      <c r="H2" s="24"/>
      <c r="I2" s="24"/>
    </row>
    <row r="3" spans="1:9" ht="18">
      <c r="A3" s="21" t="s">
        <v>38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73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50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48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51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74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17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17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17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Normal="86" zoomScaleSheetLayoutView="100" workbookViewId="0" topLeftCell="A1">
      <selection activeCell="A1" sqref="A1:G1"/>
    </sheetView>
  </sheetViews>
  <sheetFormatPr defaultColWidth="9.00390625" defaultRowHeight="10.5" customHeight="1"/>
  <cols>
    <col min="1" max="1" width="4.75390625" style="30" customWidth="1"/>
    <col min="2" max="4" width="23.75390625" style="30" customWidth="1"/>
    <col min="5" max="13" width="3.75390625" style="30" customWidth="1"/>
    <col min="14" max="16384" width="2.75390625" style="30" customWidth="1"/>
  </cols>
  <sheetData>
    <row r="1" spans="1:7" ht="10.5" customHeight="1">
      <c r="A1" s="29" t="str">
        <f>Сп2!C1</f>
        <v>Кубок Башкортостана 2008</v>
      </c>
      <c r="B1" s="29"/>
      <c r="C1" s="29"/>
      <c r="D1" s="29"/>
      <c r="E1" s="29"/>
      <c r="F1" s="29"/>
      <c r="G1" s="29"/>
    </row>
    <row r="2" spans="1:7" ht="10.5" customHeight="1">
      <c r="A2" s="31" t="str">
        <f>Сп2!C2</f>
        <v>Осьмофинал Турнира Олимпийскому дню. 31 мая.</v>
      </c>
      <c r="B2" s="31"/>
      <c r="C2" s="31"/>
      <c r="D2" s="31"/>
      <c r="E2" s="31"/>
      <c r="F2" s="31"/>
      <c r="G2" s="31"/>
    </row>
    <row r="4" spans="1:10" s="34" customFormat="1" ht="10.5" customHeight="1">
      <c r="A4" s="32">
        <v>1</v>
      </c>
      <c r="B4" s="33" t="str">
        <f>Сп2!A1</f>
        <v>Ишметов Александр</v>
      </c>
      <c r="C4" s="32"/>
      <c r="D4" s="32"/>
      <c r="E4" s="32"/>
      <c r="F4" s="30"/>
      <c r="G4" s="30"/>
      <c r="H4" s="30"/>
      <c r="I4" s="30"/>
      <c r="J4" s="30"/>
    </row>
    <row r="5" spans="1:10" s="34" customFormat="1" ht="10.5" customHeight="1">
      <c r="A5" s="32"/>
      <c r="B5" s="35">
        <v>1</v>
      </c>
      <c r="C5" s="36" t="s">
        <v>74</v>
      </c>
      <c r="D5" s="32"/>
      <c r="E5" s="32"/>
      <c r="F5" s="30"/>
      <c r="G5" s="30"/>
      <c r="H5" s="30"/>
      <c r="I5" s="30"/>
      <c r="J5" s="30"/>
    </row>
    <row r="6" spans="1:10" s="34" customFormat="1" ht="10.5" customHeight="1">
      <c r="A6" s="32">
        <v>8</v>
      </c>
      <c r="B6" s="37" t="str">
        <f>Сп2!A8</f>
        <v>Карташов Алексей</v>
      </c>
      <c r="C6" s="35"/>
      <c r="D6" s="32"/>
      <c r="E6" s="32"/>
      <c r="F6" s="30"/>
      <c r="G6" s="30"/>
      <c r="H6" s="30"/>
      <c r="I6" s="30"/>
      <c r="J6" s="30"/>
    </row>
    <row r="7" spans="1:10" s="34" customFormat="1" ht="10.5" customHeight="1">
      <c r="A7" s="32"/>
      <c r="B7" s="32"/>
      <c r="C7" s="35">
        <v>5</v>
      </c>
      <c r="D7" s="36" t="s">
        <v>50</v>
      </c>
      <c r="E7" s="32"/>
      <c r="F7" s="30"/>
      <c r="G7" s="30"/>
      <c r="H7" s="30"/>
      <c r="I7" s="30"/>
      <c r="J7" s="30"/>
    </row>
    <row r="8" spans="1:10" s="34" customFormat="1" ht="10.5" customHeight="1">
      <c r="A8" s="32">
        <v>5</v>
      </c>
      <c r="B8" s="33" t="str">
        <f>Сп2!A5</f>
        <v>Волков Арнольд</v>
      </c>
      <c r="C8" s="35"/>
      <c r="D8" s="35"/>
      <c r="E8" s="32"/>
      <c r="F8" s="30"/>
      <c r="G8" s="30"/>
      <c r="H8" s="30"/>
      <c r="I8" s="30"/>
      <c r="J8" s="30"/>
    </row>
    <row r="9" spans="1:10" s="34" customFormat="1" ht="10.5" customHeight="1">
      <c r="A9" s="32"/>
      <c r="B9" s="35">
        <v>2</v>
      </c>
      <c r="C9" s="38" t="s">
        <v>50</v>
      </c>
      <c r="D9" s="35"/>
      <c r="E9" s="32"/>
      <c r="F9" s="30"/>
      <c r="G9" s="30"/>
      <c r="H9" s="30"/>
      <c r="I9" s="30"/>
      <c r="J9" s="30"/>
    </row>
    <row r="10" spans="1:10" s="34" customFormat="1" ht="10.5" customHeight="1">
      <c r="A10" s="32">
        <v>4</v>
      </c>
      <c r="B10" s="37" t="str">
        <f>Сп2!A4</f>
        <v>Краснова Светлана</v>
      </c>
      <c r="C10" s="32"/>
      <c r="D10" s="35"/>
      <c r="E10" s="32"/>
      <c r="F10" s="30"/>
      <c r="G10" s="30"/>
      <c r="H10" s="30"/>
      <c r="I10" s="30"/>
      <c r="J10" s="30"/>
    </row>
    <row r="11" spans="1:10" s="34" customFormat="1" ht="10.5" customHeight="1">
      <c r="A11" s="32"/>
      <c r="B11" s="32"/>
      <c r="C11" s="32"/>
      <c r="D11" s="35">
        <v>7</v>
      </c>
      <c r="E11" s="56" t="s">
        <v>71</v>
      </c>
      <c r="F11" s="36"/>
      <c r="G11" s="36"/>
      <c r="H11" s="36"/>
      <c r="I11" s="36"/>
      <c r="J11" s="36"/>
    </row>
    <row r="12" spans="1:10" s="34" customFormat="1" ht="10.5" customHeight="1">
      <c r="A12" s="32">
        <v>3</v>
      </c>
      <c r="B12" s="33" t="str">
        <f>Сп2!A3</f>
        <v>Рахматуллин Равиль</v>
      </c>
      <c r="C12" s="32"/>
      <c r="D12" s="35"/>
      <c r="E12" s="41"/>
      <c r="F12" s="42"/>
      <c r="G12" s="41"/>
      <c r="H12" s="42"/>
      <c r="I12" s="42"/>
      <c r="J12" s="41" t="s">
        <v>0</v>
      </c>
    </row>
    <row r="13" spans="1:10" s="34" customFormat="1" ht="10.5" customHeight="1">
      <c r="A13" s="32"/>
      <c r="B13" s="35">
        <v>3</v>
      </c>
      <c r="C13" s="36" t="s">
        <v>48</v>
      </c>
      <c r="D13" s="35"/>
      <c r="E13" s="41"/>
      <c r="F13" s="42"/>
      <c r="G13" s="41"/>
      <c r="H13" s="42"/>
      <c r="I13" s="42"/>
      <c r="J13" s="41"/>
    </row>
    <row r="14" spans="1:10" s="34" customFormat="1" ht="10.5" customHeight="1">
      <c r="A14" s="32">
        <v>6</v>
      </c>
      <c r="B14" s="37" t="str">
        <f>Сп2!A6</f>
        <v>Гарипова Илина</v>
      </c>
      <c r="C14" s="35"/>
      <c r="D14" s="35"/>
      <c r="E14" s="41"/>
      <c r="F14" s="42"/>
      <c r="G14" s="41"/>
      <c r="H14" s="42"/>
      <c r="I14" s="42"/>
      <c r="J14" s="41"/>
    </row>
    <row r="15" spans="1:10" s="34" customFormat="1" ht="10.5" customHeight="1">
      <c r="A15" s="32"/>
      <c r="B15" s="32"/>
      <c r="C15" s="35">
        <v>6</v>
      </c>
      <c r="D15" s="38" t="s">
        <v>71</v>
      </c>
      <c r="E15" s="41"/>
      <c r="F15" s="42"/>
      <c r="G15" s="41"/>
      <c r="H15" s="42"/>
      <c r="I15" s="42"/>
      <c r="J15" s="41"/>
    </row>
    <row r="16" spans="1:10" s="34" customFormat="1" ht="10.5" customHeight="1">
      <c r="A16" s="32">
        <v>7</v>
      </c>
      <c r="B16" s="33" t="str">
        <f>Сп2!A7</f>
        <v>Бикбулатов Ильдар</v>
      </c>
      <c r="C16" s="35"/>
      <c r="D16" s="32"/>
      <c r="E16" s="41"/>
      <c r="F16" s="42"/>
      <c r="G16" s="41"/>
      <c r="H16" s="42"/>
      <c r="I16" s="42"/>
      <c r="J16" s="41"/>
    </row>
    <row r="17" spans="1:10" s="34" customFormat="1" ht="10.5" customHeight="1">
      <c r="A17" s="32"/>
      <c r="B17" s="35">
        <v>4</v>
      </c>
      <c r="C17" s="38" t="s">
        <v>71</v>
      </c>
      <c r="D17" s="32"/>
      <c r="E17" s="41"/>
      <c r="F17" s="42"/>
      <c r="G17" s="41"/>
      <c r="H17" s="42"/>
      <c r="I17" s="42"/>
      <c r="J17" s="41"/>
    </row>
    <row r="18" spans="1:10" s="34" customFormat="1" ht="10.5" customHeight="1">
      <c r="A18" s="32">
        <v>2</v>
      </c>
      <c r="B18" s="37" t="str">
        <f>Сп2!A2</f>
        <v>Грошев Юрий</v>
      </c>
      <c r="C18" s="32"/>
      <c r="D18" s="32">
        <v>-7</v>
      </c>
      <c r="E18" s="57" t="str">
        <f>IF(E11=D7,D15,IF(E11=D15,D7,0))</f>
        <v>Волков Арнольд</v>
      </c>
      <c r="F18" s="57"/>
      <c r="G18" s="57"/>
      <c r="H18" s="57"/>
      <c r="I18" s="57"/>
      <c r="J18" s="57"/>
    </row>
    <row r="19" spans="1:10" s="34" customFormat="1" ht="10.5" customHeight="1">
      <c r="A19" s="32"/>
      <c r="B19" s="32"/>
      <c r="C19" s="32"/>
      <c r="D19" s="32"/>
      <c r="E19" s="44"/>
      <c r="F19" s="30"/>
      <c r="G19" s="44"/>
      <c r="H19" s="30"/>
      <c r="I19" s="30"/>
      <c r="J19" s="44" t="s">
        <v>1</v>
      </c>
    </row>
    <row r="20" spans="1:10" s="34" customFormat="1" ht="10.5" customHeight="1">
      <c r="A20" s="32">
        <v>-1</v>
      </c>
      <c r="B20" s="43" t="str">
        <f>IF(C5=B4,B6,IF(C5=B6,B4,0))</f>
        <v>Ишметов Александр</v>
      </c>
      <c r="C20" s="32"/>
      <c r="D20" s="32"/>
      <c r="E20" s="44"/>
      <c r="F20" s="30"/>
      <c r="G20" s="44"/>
      <c r="H20" s="30"/>
      <c r="I20" s="30"/>
      <c r="J20" s="44"/>
    </row>
    <row r="21" spans="1:10" s="34" customFormat="1" ht="10.5" customHeight="1">
      <c r="A21" s="32"/>
      <c r="B21" s="45">
        <v>8</v>
      </c>
      <c r="C21" s="36" t="s">
        <v>49</v>
      </c>
      <c r="D21" s="32"/>
      <c r="E21" s="44"/>
      <c r="F21" s="30"/>
      <c r="G21" s="44"/>
      <c r="H21" s="30"/>
      <c r="I21" s="30"/>
      <c r="J21" s="44"/>
    </row>
    <row r="22" spans="1:10" s="34" customFormat="1" ht="10.5" customHeight="1">
      <c r="A22" s="32">
        <v>-2</v>
      </c>
      <c r="B22" s="46" t="str">
        <f>IF(C9=B8,B10,IF(C9=B10,B8,0))</f>
        <v>Краснова Светлана</v>
      </c>
      <c r="C22" s="45">
        <v>10</v>
      </c>
      <c r="D22" s="36" t="s">
        <v>49</v>
      </c>
      <c r="E22" s="44"/>
      <c r="F22" s="30"/>
      <c r="G22" s="44"/>
      <c r="H22" s="30"/>
      <c r="I22" s="30"/>
      <c r="J22" s="44"/>
    </row>
    <row r="23" spans="1:10" s="34" customFormat="1" ht="10.5" customHeight="1">
      <c r="A23" s="32"/>
      <c r="B23" s="32">
        <v>-6</v>
      </c>
      <c r="C23" s="46" t="str">
        <f>IF(D15=C13,C17,IF(D15=C17,C13,0))</f>
        <v>Гарипова Илина</v>
      </c>
      <c r="D23" s="45"/>
      <c r="E23" s="44"/>
      <c r="F23" s="30"/>
      <c r="G23" s="44"/>
      <c r="H23" s="30"/>
      <c r="I23" s="30"/>
      <c r="J23" s="44"/>
    </row>
    <row r="24" spans="1:10" s="34" customFormat="1" ht="10.5" customHeight="1">
      <c r="A24" s="32">
        <v>-3</v>
      </c>
      <c r="B24" s="43" t="str">
        <f>IF(C13=B12,B14,IF(C13=B14,B12,0))</f>
        <v>Рахматуллин Равиль</v>
      </c>
      <c r="C24" s="32"/>
      <c r="D24" s="35">
        <v>12</v>
      </c>
      <c r="E24" s="39" t="s">
        <v>49</v>
      </c>
      <c r="F24" s="58"/>
      <c r="G24" s="58"/>
      <c r="H24" s="58"/>
      <c r="I24" s="58"/>
      <c r="J24" s="58"/>
    </row>
    <row r="25" spans="1:10" s="34" customFormat="1" ht="10.5" customHeight="1">
      <c r="A25" s="32"/>
      <c r="B25" s="45">
        <v>9</v>
      </c>
      <c r="C25" s="36" t="s">
        <v>51</v>
      </c>
      <c r="D25" s="35"/>
      <c r="E25" s="44"/>
      <c r="F25" s="30"/>
      <c r="G25" s="44"/>
      <c r="H25" s="30"/>
      <c r="I25" s="30"/>
      <c r="J25" s="44" t="s">
        <v>2</v>
      </c>
    </row>
    <row r="26" spans="1:10" s="34" customFormat="1" ht="10.5" customHeight="1">
      <c r="A26" s="32">
        <v>-4</v>
      </c>
      <c r="B26" s="46" t="str">
        <f>IF(C17=B16,B18,IF(C17=B18,B16,0))</f>
        <v>Бикбулатов Ильдар</v>
      </c>
      <c r="C26" s="45">
        <v>11</v>
      </c>
      <c r="D26" s="38" t="s">
        <v>51</v>
      </c>
      <c r="E26" s="44"/>
      <c r="F26" s="30"/>
      <c r="G26" s="44"/>
      <c r="H26" s="30"/>
      <c r="I26" s="30"/>
      <c r="J26" s="44"/>
    </row>
    <row r="27" spans="1:10" s="34" customFormat="1" ht="10.5" customHeight="1">
      <c r="A27" s="32"/>
      <c r="B27" s="32">
        <v>-5</v>
      </c>
      <c r="C27" s="46" t="str">
        <f>IF(D7=C5,C9,IF(D7=C9,C5,0))</f>
        <v>Карташов Алексей</v>
      </c>
      <c r="D27" s="32">
        <v>-12</v>
      </c>
      <c r="E27" s="43" t="str">
        <f>IF(E24=D22,D26,IF(E24=D26,D22,0))</f>
        <v>Бикбулатов Ильдар</v>
      </c>
      <c r="F27" s="43"/>
      <c r="G27" s="43"/>
      <c r="H27" s="43"/>
      <c r="I27" s="43"/>
      <c r="J27" s="43"/>
    </row>
    <row r="28" spans="1:10" s="34" customFormat="1" ht="10.5" customHeight="1">
      <c r="A28" s="32"/>
      <c r="B28" s="32"/>
      <c r="C28" s="32"/>
      <c r="D28" s="32"/>
      <c r="E28" s="44"/>
      <c r="F28" s="30"/>
      <c r="G28" s="44"/>
      <c r="H28" s="30"/>
      <c r="I28" s="30"/>
      <c r="J28" s="44" t="s">
        <v>3</v>
      </c>
    </row>
    <row r="29" spans="1:10" s="34" customFormat="1" ht="10.5" customHeight="1">
      <c r="A29" s="32"/>
      <c r="B29" s="32"/>
      <c r="C29" s="32">
        <v>-10</v>
      </c>
      <c r="D29" s="43" t="str">
        <f>IF(D22=C21,C23,IF(D22=C23,C21,0))</f>
        <v>Гарипова Илина</v>
      </c>
      <c r="E29" s="44"/>
      <c r="F29" s="30"/>
      <c r="G29" s="44"/>
      <c r="H29" s="30"/>
      <c r="I29" s="30"/>
      <c r="J29" s="44"/>
    </row>
    <row r="30" spans="1:10" s="34" customFormat="1" ht="10.5" customHeight="1">
      <c r="A30" s="32"/>
      <c r="B30" s="32"/>
      <c r="C30" s="32"/>
      <c r="D30" s="35">
        <v>13</v>
      </c>
      <c r="E30" s="47" t="s">
        <v>48</v>
      </c>
      <c r="F30" s="58"/>
      <c r="G30" s="58"/>
      <c r="H30" s="58"/>
      <c r="I30" s="58"/>
      <c r="J30" s="58"/>
    </row>
    <row r="31" spans="1:10" s="34" customFormat="1" ht="10.5" customHeight="1">
      <c r="A31" s="32">
        <v>-8</v>
      </c>
      <c r="B31" s="43" t="str">
        <f>IF(C21=B20,B22,IF(C21=B22,B20,0))</f>
        <v>Краснова Светлана</v>
      </c>
      <c r="C31" s="32">
        <v>-11</v>
      </c>
      <c r="D31" s="46" t="str">
        <f>IF(D26=C25,C27,IF(D26=C27,C25,0))</f>
        <v>Карташов Алексей</v>
      </c>
      <c r="E31" s="44"/>
      <c r="F31" s="30"/>
      <c r="G31" s="44"/>
      <c r="H31" s="30"/>
      <c r="I31" s="30"/>
      <c r="J31" s="44" t="s">
        <v>4</v>
      </c>
    </row>
    <row r="32" spans="1:10" s="34" customFormat="1" ht="10.5" customHeight="1">
      <c r="A32" s="32"/>
      <c r="B32" s="35">
        <v>14</v>
      </c>
      <c r="C32" s="47" t="s">
        <v>38</v>
      </c>
      <c r="D32" s="32">
        <v>-13</v>
      </c>
      <c r="E32" s="43" t="str">
        <f>IF(E30=D29,D31,IF(E30=D31,D29,0))</f>
        <v>Карташов Алексей</v>
      </c>
      <c r="F32" s="43"/>
      <c r="G32" s="43"/>
      <c r="H32" s="43"/>
      <c r="I32" s="43"/>
      <c r="J32" s="43"/>
    </row>
    <row r="33" spans="1:10" s="34" customFormat="1" ht="10.5" customHeight="1">
      <c r="A33" s="32">
        <v>-9</v>
      </c>
      <c r="B33" s="46" t="str">
        <f>IF(C25=B24,B26,IF(C25=B26,B24,0))</f>
        <v>Рахматуллин Равиль</v>
      </c>
      <c r="C33" s="44" t="s">
        <v>7</v>
      </c>
      <c r="D33" s="32"/>
      <c r="E33" s="44"/>
      <c r="F33" s="30"/>
      <c r="G33" s="44"/>
      <c r="H33" s="30"/>
      <c r="I33" s="30"/>
      <c r="J33" s="44" t="s">
        <v>5</v>
      </c>
    </row>
    <row r="34" spans="1:10" s="34" customFormat="1" ht="10.5" customHeight="1">
      <c r="A34" s="32"/>
      <c r="B34" s="32">
        <v>-14</v>
      </c>
      <c r="C34" s="43" t="str">
        <f>IF(C32=B31,B33,IF(C32=B33,B31,0))</f>
        <v>Краснова Светлана</v>
      </c>
      <c r="D34" s="48"/>
      <c r="E34" s="48"/>
      <c r="F34" s="48"/>
      <c r="G34" s="48"/>
      <c r="H34" s="48"/>
      <c r="I34" s="30"/>
      <c r="J34" s="30"/>
    </row>
    <row r="35" spans="1:10" s="34" customFormat="1" ht="10.5" customHeight="1">
      <c r="A35" s="32"/>
      <c r="B35" s="32"/>
      <c r="C35" s="44" t="s">
        <v>9</v>
      </c>
      <c r="D35" s="32"/>
      <c r="E35" s="44"/>
      <c r="F35" s="30"/>
      <c r="G35" s="30"/>
      <c r="H35" s="30"/>
      <c r="I35" s="30"/>
      <c r="J35" s="30"/>
    </row>
    <row r="36" spans="1:13" ht="10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0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0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0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0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0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0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0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0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</sheetData>
  <sheetProtection sheet="1" objects="1" scenarios="1"/>
  <mergeCells count="3">
    <mergeCell ref="A1:G1"/>
    <mergeCell ref="A2:G2"/>
    <mergeCell ref="E18:J18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39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24</v>
      </c>
      <c r="B2" s="24"/>
      <c r="C2" s="26" t="s">
        <v>40</v>
      </c>
      <c r="D2" s="24"/>
      <c r="E2" s="24"/>
      <c r="F2" s="24"/>
      <c r="G2" s="24"/>
      <c r="H2" s="24"/>
      <c r="I2" s="24"/>
    </row>
    <row r="3" spans="1:9" ht="18">
      <c r="A3" s="21" t="s">
        <v>28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41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42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43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44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45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46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47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48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49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38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50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51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52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53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54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2008-03-01T16:53:38Z</cp:lastPrinted>
  <dcterms:created xsi:type="dcterms:W3CDTF">2008-02-03T08:28:10Z</dcterms:created>
  <dcterms:modified xsi:type="dcterms:W3CDTF">2008-06-22T03:03:57Z</dcterms:modified>
  <cp:category/>
  <cp:version/>
  <cp:contentType/>
  <cp:contentStatus/>
</cp:coreProperties>
</file>